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480" windowWidth="19320" windowHeight="9255" activeTab="0"/>
  </bookViews>
  <sheets>
    <sheet name="richiesta compensi" sheetId="1" r:id="rId1"/>
  </sheets>
  <definedNames>
    <definedName name="_xlnm.Print_Area" localSheetId="0">'richiesta compensi'!$M$2:$AF$98</definedName>
    <definedName name="_xlnm.Print_Titles" localSheetId="0">'richiesta compensi'!$2:$9</definedName>
  </definedNames>
  <calcPr fullCalcOnLoad="1"/>
</workbook>
</file>

<file path=xl/sharedStrings.xml><?xml version="1.0" encoding="utf-8"?>
<sst xmlns="http://schemas.openxmlformats.org/spreadsheetml/2006/main" count="132" uniqueCount="84">
  <si>
    <t>SCAGLIONE</t>
  </si>
  <si>
    <t>da</t>
  </si>
  <si>
    <t>a</t>
  </si>
  <si>
    <t>min</t>
  </si>
  <si>
    <t>med</t>
  </si>
  <si>
    <t>max</t>
  </si>
  <si>
    <t>sommano</t>
  </si>
  <si>
    <t>Per la perizia o la consulenza tecnica in materia di estimo spetta al perito o al consulente tecnico un onorario a percentuale calcolato per scaglioni sull'importo stimato:</t>
  </si>
  <si>
    <t>Nel caso di stima sommaria spetta al perito o al consulente tecnico un onorario determinato ai sensi del comma precedente e ridotto alla metà; nel caso di semplice giudizio di stima lo stesso e' ridotto di due terzi.</t>
  </si>
  <si>
    <t>Nota per il caso di valutazione di più beni immobili: v. Cass. n. 6892 del 2009, secondo cui "[...] in caso di immobili aventi caratteristiche uguali o analoghe, l'importo stimato atterrà alla stima cumulativa dell'insieme, mentre, in caso di pluralità di immobili diversi tra loro, per ciascuno di essi dovrà procedersi ad un'autonoma determinazione, nel limite del massimo scaglione".</t>
  </si>
  <si>
    <t>SPESE DOCUMENTATE ANTICIPATE</t>
  </si>
  <si>
    <t>Determinazione del compenso dell'esperto nelle esecuzioni immobiliari</t>
  </si>
  <si>
    <t>secondo il DM 30 maggio 2002</t>
  </si>
  <si>
    <t>ART. 13</t>
  </si>
  <si>
    <t>ART. 12</t>
  </si>
  <si>
    <t>Per la perizia o la consulenza tecnica in materia di verifica di rispondenza tecnica alle prescrizioni di progetto e/o di contratto, capitolati e norme, di collaudo di lavori e forniture, di misura e contabilita' di lavori, di aggiornamento e revisione dei prezzi, spetta al perito o al consulente tecnico un onorario da un minimo di euro 145,12 ad un massimo di euro 970,42.</t>
  </si>
  <si>
    <t>Per la perizia o consulenza tecnica in materia di rilievi topografici, planimetrici e altimetrici, compresi le triangolazioni e poligonazione, la misura dei fondi rustici, i rilievi di strade, canali, fabbricati, centri abitati e aree fabbricabili spetta al perito o al consulente tecnico un onorario minimo di euro 145,12 ad un massimo di euro 970,42.</t>
  </si>
  <si>
    <t>n° viaggi</t>
  </si>
  <si>
    <t>-</t>
  </si>
  <si>
    <t>km</t>
  </si>
  <si>
    <t>=</t>
  </si>
  <si>
    <t>Tipo Mappale Amministrativo - per il solo passaggio dal catasto terreni al N.C.E.U. - senza misure celerimetriche o GPS</t>
  </si>
  <si>
    <t>Tipo di Frazionamento - con appoggio ai Punti Fiduciali forniti dal Catasto per la divisione di particelle sulle mappe catastali</t>
  </si>
  <si>
    <t>Tipo Mappale e di Frazionamento con rilievo celerimetrico o GPS - con appoggio ai punti fiduciali forniti dal Catasto, per l'inserimento, l'ampliamento, la demolizione parziale o totale di edifici e la divisione di particelle sulle mappe catastali</t>
  </si>
  <si>
    <t>Tipo Mappale in Deroga - appoggio ai Punti Fiduciali forniti dal Catasto, per l'inserimento, l'ampliamento, la demolizione parziale o totale di edifici sulle mappe catastali</t>
  </si>
  <si>
    <t>Tipo Mappale Ordinario -  con rilievo celerimetrico o GPS - con appoggio ai punti fiduciali forniti dal Catasto, per l'inserimento, l'ampliamento, la demolizione parziale o totale di edifici sulle mappe catastali</t>
  </si>
  <si>
    <t>FOTOGRAFIE</t>
  </si>
  <si>
    <t>FASCICOLAZIONE</t>
  </si>
  <si>
    <t>/km  x</t>
  </si>
  <si>
    <t>ALIQUOTA</t>
  </si>
  <si>
    <t>COMPENSO</t>
  </si>
  <si>
    <t>x</t>
  </si>
  <si>
    <t>STAMPE E FOTOCOPIE</t>
  </si>
  <si>
    <t>CANCELLERIA E MATERIALE DI CONSUMO</t>
  </si>
  <si>
    <t>(copia di cortesia e copia debitore)</t>
  </si>
  <si>
    <t>VIAGGI</t>
  </si>
  <si>
    <t>n°
copie</t>
  </si>
  <si>
    <t>pagine</t>
  </si>
  <si>
    <t>foto</t>
  </si>
  <si>
    <t>diritti per visure catastali ed estratti di mappa</t>
  </si>
  <si>
    <t>diritti per ispezioni ipotecarie</t>
  </si>
  <si>
    <t>TRIBUNALE DI CREMONA</t>
  </si>
  <si>
    <t>UFFICIO DELLE ESECUZIONI IMMOBILIARI</t>
  </si>
  <si>
    <t>diritti per presentazione APE presso gli archivi regionali</t>
  </si>
  <si>
    <t>cartelline, materiale di consumo, etc.</t>
  </si>
  <si>
    <t>Redazione di Ape compreso il rilievo delle componenti opache e trasparenti dell'edificio, calcolo dei volumi riscaldati e rilievo del generatore, dei sottosistemi impiantistici e dei terminali per il riscaldamento dell'edificio, nonchè del contorno del fabbricato, secondo la normativa regionale in vigore dal 01 ottobre 2015. Compilazione APE tramite programma CENED+ 2.0 e presentazione agli archivi regionali</t>
  </si>
  <si>
    <t>diritti per reperimento atti di provenienza</t>
  </si>
  <si>
    <t>diritti per accesso agli atti comunali</t>
  </si>
  <si>
    <t>importo lotto stimato :</t>
  </si>
  <si>
    <t>inserire nell'apposita casella l'importo stimato e selezionare nella tabella sottostante l'aliquota</t>
  </si>
  <si>
    <t>in caso di applicazione dell'art. 12 spuntare la casella corrispondente ed indicare poi nella casella grigia la percentuale di incremento</t>
  </si>
  <si>
    <t>compilare la cella con le operazioni svolte</t>
  </si>
  <si>
    <t>inserire il n° RGE dell'esecuzione immobiliare e le parti</t>
  </si>
  <si>
    <t>inserire il numero di lotto</t>
  </si>
  <si>
    <t>inserire nelle apposite celle il n° di copie della perizia stampate e il n° di pagine della stessa</t>
  </si>
  <si>
    <t>inserire nelle apposite celle il n° di copie della perizia stampate e il n° di fotografie all'interno dell'allegato fotografico</t>
  </si>
  <si>
    <t>inserire nell'apposita cella il n° di copie della perizia stampate</t>
  </si>
  <si>
    <t>inserire nell'apposita cella il compenso richiesto per cancelleria e materiale di consumo</t>
  </si>
  <si>
    <t>inserire nelle celle il n° di viaggi, la città di partenza, la città di arrivo e i km (andata e ritorno) per ogni tratta</t>
  </si>
  <si>
    <t>indicare per ogni categoria la somma di spese documentate anticipate richiesta</t>
  </si>
  <si>
    <t>diritti per presentazione pratiche variazione catastale</t>
  </si>
  <si>
    <t>LOTTO 1 / 1</t>
  </si>
  <si>
    <t>complessivamente</t>
  </si>
  <si>
    <t>person.</t>
  </si>
  <si>
    <t>(max € 50,00)</t>
  </si>
  <si>
    <t xml:space="preserve"> </t>
  </si>
  <si>
    <t>diritti per verifica presenza contratti di locazione</t>
  </si>
  <si>
    <t>spese per invio di raccomandata A/R per comunicazione sopralluogo e per trasmissione elaborato peritale alle parti</t>
  </si>
  <si>
    <t>non compilare (calcolo automatico)</t>
  </si>
  <si>
    <t>COMMA 1
attività di indagine urbanistica catastale ed ipotecaria</t>
  </si>
  <si>
    <t>docfa
unità
ordinarie</t>
  </si>
  <si>
    <t>docfa
unità
cat. speciali</t>
  </si>
  <si>
    <t>planimetrie
unità
cat. speciali</t>
  </si>
  <si>
    <t>planimetrie
unità
ordinarie</t>
  </si>
  <si>
    <t xml:space="preserve">PRATICA DOCFA - planimetrie catastali
rilievo dell''immobile ai fini della stesura su supporto informatico delle planimetrie da allegare poi alla pratica da presentare presso i competenti uffici </t>
  </si>
  <si>
    <t>PRATICA DOCFA - documentazione
- verifica sulla categoria catastale dell'immobile
- assegnazione classamento e rendita catastale al fabbricato
- predisposizione di pratica per presentazione presso gli uffici dell'Agenzia delle Entrate</t>
  </si>
  <si>
    <t>di cui</t>
  </si>
  <si>
    <t>IMPORTANTE: all'avvio del presente file abilitare le macro affinchè ogni calcolo funzioni correttamente</t>
  </si>
  <si>
    <r>
      <rPr>
        <b/>
        <sz val="11"/>
        <color indexed="8"/>
        <rFont val="Calibri"/>
        <family val="2"/>
      </rPr>
      <t>COMMA 2</t>
    </r>
    <r>
      <rPr>
        <b/>
        <sz val="12"/>
        <color indexed="8"/>
        <rFont val="Calibri"/>
        <family val="2"/>
      </rPr>
      <t xml:space="preserve">
</t>
    </r>
    <r>
      <rPr>
        <b/>
        <sz val="10"/>
        <color indexed="8"/>
        <rFont val="Calibri"/>
        <family val="2"/>
      </rPr>
      <t>verifica con rilievo dello stato dei luoghi</t>
    </r>
  </si>
  <si>
    <t>appl. art. 52 T.U. 115/2002 del 30/05/2002 per prestazioni di particolare 
importanza, complessità e difficoltà - VEDI RELAZIONE ALLEGATA</t>
  </si>
  <si>
    <t>Rilievo generale necessario alla stesura dell'elaborato tecnico rappresentativo dello stato dei luoghi, inserito in perizia</t>
  </si>
  <si>
    <t>ALTRE SPESE</t>
  </si>
  <si>
    <t>- confronto tra lo stato dei luoghi e la documentazione catastale con riscontro CONFORMITA';
- accesso all'Ufficio Tecnico Comunale per verificare l'originario provvedimento autorizzativo di costruzione;
- confronto tra lo stato dei luoghi e la documentazione depositata agli atti comunali con riscontro CONFORMITA';
- verifica presso l'Agenzia delle Entrate di eventuali formalità successive al documento notarile allegato agli atti di Procedura;
- contatti con altro tecnico per il reperimento dell'atto di provenienza e dei provvedimenti concessori;
- accesso all'Agenzia delle Entrate di CREMONA per la verifica delle locazioni (non presenti).</t>
  </si>
  <si>
    <t>Esecuzione Immobiliare n° XXX/XXXXXX - XXXXXXXXXXXX contro XXXXXXXXXXXXXXXXXXXX</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</si>
</sst>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_-[$€-2]\ * #,##0.00_-;\-[$€-2]\ * #,##0.00_-;_-[$€-2]\ * &quot;-&quot;??_-"/>
    <numFmt numFmtId="166" formatCode="0.0000%"/>
    <numFmt numFmtId="167" formatCode="_-* #,##0\ &quot;€&quot;_-;\-* #,##0\ &quot;€&quot;_-;_-* &quot;-&quot;\ &quot;€&quot;_-;_-@_-"/>
  </numFmts>
  <fonts count="96">
    <font>
      <sz val="11"/>
      <color theme="1"/>
      <name val="Calibri"/>
      <family val="2"/>
    </font>
    <font>
      <sz val="11"/>
      <color indexed="8"/>
      <name val="Calibri"/>
      <family val="2"/>
    </font>
    <font>
      <sz val="10"/>
      <name val="Arial"/>
      <family val="2"/>
    </font>
    <font>
      <b/>
      <sz val="11"/>
      <color indexed="8"/>
      <name val="Calibri"/>
      <family val="2"/>
    </font>
    <font>
      <b/>
      <sz val="10"/>
      <color indexed="8"/>
      <name val="Calibri"/>
      <family val="2"/>
    </font>
    <font>
      <b/>
      <sz val="12"/>
      <color indexed="8"/>
      <name val="Calibri"/>
      <family val="2"/>
    </font>
    <font>
      <sz val="12"/>
      <color indexed="8"/>
      <name val="Calibri"/>
      <family val="2"/>
    </font>
    <font>
      <sz val="10"/>
      <color indexed="8"/>
      <name val="Calibri"/>
      <family val="2"/>
    </font>
    <font>
      <sz val="9"/>
      <color indexed="8"/>
      <name val="Calibri"/>
      <family val="2"/>
    </font>
    <font>
      <sz val="8"/>
      <color indexed="8"/>
      <name val="Calibri"/>
      <family val="2"/>
    </font>
    <font>
      <sz val="12"/>
      <color indexed="8"/>
      <name val="Times New Roman"/>
      <family val="1"/>
    </font>
    <font>
      <sz val="14"/>
      <color indexed="8"/>
      <name val="Times New Roman"/>
      <family val="1"/>
    </font>
    <font>
      <b/>
      <sz val="16"/>
      <color indexed="8"/>
      <name val="Times New Roman"/>
      <family val="1"/>
    </font>
    <font>
      <b/>
      <i/>
      <sz val="11"/>
      <color indexed="8"/>
      <name val="Calibri"/>
      <family val="2"/>
    </font>
    <font>
      <sz val="13"/>
      <color indexed="8"/>
      <name val="Calibri"/>
      <family val="2"/>
    </font>
    <font>
      <sz val="11"/>
      <color indexed="8"/>
      <name val="Times New Roman"/>
      <family val="1"/>
    </font>
    <font>
      <sz val="9"/>
      <name val="Calibri"/>
      <family val="2"/>
    </font>
    <font>
      <b/>
      <sz val="12"/>
      <color indexed="8"/>
      <name val="Times New Roman"/>
      <family val="1"/>
    </font>
    <font>
      <i/>
      <sz val="9"/>
      <color indexed="8"/>
      <name val="Calibri"/>
      <family val="2"/>
    </font>
    <font>
      <b/>
      <sz val="14"/>
      <color indexed="8"/>
      <name val="Times New Roman"/>
      <family val="1"/>
    </font>
    <font>
      <sz val="10"/>
      <color indexed="8"/>
      <name val="Times New Roman"/>
      <family val="1"/>
    </font>
    <font>
      <b/>
      <sz val="18"/>
      <color indexed="8"/>
      <name val="Calibri"/>
      <family val="2"/>
    </font>
    <font>
      <b/>
      <sz val="16"/>
      <color indexed="8"/>
      <name val="Calibri"/>
      <family val="2"/>
    </font>
    <font>
      <sz val="20"/>
      <color indexed="9"/>
      <name val="Calibri"/>
      <family val="2"/>
    </font>
    <font>
      <sz val="11"/>
      <color indexed="55"/>
      <name val="Calibri"/>
      <family val="2"/>
    </font>
    <font>
      <sz val="11"/>
      <name val="Calibri"/>
      <family val="2"/>
    </font>
    <font>
      <b/>
      <i/>
      <sz val="10"/>
      <color indexed="8"/>
      <name val="Calibri"/>
      <family val="2"/>
    </font>
    <font>
      <b/>
      <i/>
      <sz val="10"/>
      <name val="Calibri"/>
      <family val="2"/>
    </font>
    <font>
      <i/>
      <sz val="10"/>
      <color indexed="8"/>
      <name val="Calibri"/>
      <family val="2"/>
    </font>
    <font>
      <b/>
      <sz val="11"/>
      <color indexed="55"/>
      <name val="Calibri"/>
      <family val="2"/>
    </font>
    <font>
      <b/>
      <sz val="10"/>
      <color indexed="8"/>
      <name val="Times New Roman"/>
      <family val="1"/>
    </font>
    <font>
      <sz val="11"/>
      <color indexed="10"/>
      <name val="Calibri"/>
      <family val="2"/>
    </font>
    <font>
      <i/>
      <sz val="9"/>
      <name val="Calibri"/>
      <family val="2"/>
    </font>
    <font>
      <b/>
      <i/>
      <sz val="9"/>
      <color indexed="8"/>
      <name val="Calibri"/>
      <family val="2"/>
    </font>
    <font>
      <sz val="10"/>
      <name val="Calibri"/>
      <family val="2"/>
    </font>
    <font>
      <b/>
      <sz val="14"/>
      <color indexed="8"/>
      <name val="Calibri"/>
      <family val="2"/>
    </font>
    <font>
      <b/>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1"/>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9"/>
      <color theme="1"/>
      <name val="Calibri"/>
      <family val="2"/>
    </font>
    <font>
      <b/>
      <sz val="10"/>
      <color theme="1"/>
      <name val="Calibri"/>
      <family val="2"/>
    </font>
    <font>
      <sz val="8"/>
      <color theme="1"/>
      <name val="Calibri"/>
      <family val="2"/>
    </font>
    <font>
      <sz val="12"/>
      <color theme="1"/>
      <name val="Times New Roman"/>
      <family val="1"/>
    </font>
    <font>
      <sz val="14"/>
      <color theme="1"/>
      <name val="Times New Roman"/>
      <family val="1"/>
    </font>
    <font>
      <b/>
      <sz val="16"/>
      <color theme="1"/>
      <name val="Times New Roman"/>
      <family val="1"/>
    </font>
    <font>
      <b/>
      <i/>
      <sz val="11"/>
      <color theme="1"/>
      <name val="Calibri"/>
      <family val="2"/>
    </font>
    <font>
      <sz val="13"/>
      <color theme="1"/>
      <name val="Calibri"/>
      <family val="2"/>
    </font>
    <font>
      <sz val="11"/>
      <color theme="1"/>
      <name val="Times New Roman"/>
      <family val="1"/>
    </font>
    <font>
      <b/>
      <sz val="12"/>
      <color theme="1"/>
      <name val="Times New Roman"/>
      <family val="1"/>
    </font>
    <font>
      <i/>
      <sz val="9"/>
      <color theme="1"/>
      <name val="Calibri"/>
      <family val="2"/>
    </font>
    <font>
      <b/>
      <sz val="14"/>
      <color theme="1"/>
      <name val="Times New Roman"/>
      <family val="1"/>
    </font>
    <font>
      <sz val="10"/>
      <color theme="1"/>
      <name val="Times New Roman"/>
      <family val="1"/>
    </font>
    <font>
      <b/>
      <sz val="18"/>
      <color theme="1"/>
      <name val="Calibri"/>
      <family val="2"/>
    </font>
    <font>
      <b/>
      <sz val="16"/>
      <color theme="1"/>
      <name val="Calibri"/>
      <family val="2"/>
    </font>
    <font>
      <sz val="20"/>
      <color theme="0"/>
      <name val="Calibri"/>
      <family val="2"/>
    </font>
    <font>
      <sz val="11"/>
      <color theme="0" tint="-0.3499799966812134"/>
      <name val="Calibri"/>
      <family val="2"/>
    </font>
    <font>
      <b/>
      <i/>
      <sz val="10"/>
      <color theme="1"/>
      <name val="Calibri"/>
      <family val="2"/>
    </font>
    <font>
      <i/>
      <sz val="10"/>
      <color theme="1"/>
      <name val="Calibri"/>
      <family val="2"/>
    </font>
    <font>
      <b/>
      <sz val="11"/>
      <color theme="0" tint="-0.3499799966812134"/>
      <name val="Calibri"/>
      <family val="2"/>
    </font>
    <font>
      <b/>
      <sz val="12"/>
      <color theme="1"/>
      <name val="Calibri"/>
      <family val="2"/>
    </font>
    <font>
      <b/>
      <sz val="10"/>
      <color theme="1"/>
      <name val="Times New Roman"/>
      <family val="1"/>
    </font>
    <font>
      <b/>
      <i/>
      <sz val="9"/>
      <color theme="1"/>
      <name val="Calibri"/>
      <family val="2"/>
    </font>
    <font>
      <b/>
      <sz val="14"/>
      <color theme="1"/>
      <name val="Calibri"/>
      <family val="2"/>
    </font>
    <font>
      <b/>
      <sz val="11"/>
      <color rgb="FFFF0000"/>
      <name val="Times New Roman"/>
      <family val="1"/>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bottom style="thin"/>
    </border>
    <border>
      <left style="thin"/>
      <right/>
      <top/>
      <bottom/>
    </border>
    <border>
      <left style="thin"/>
      <right/>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top style="thin"/>
      <bottom/>
    </border>
    <border>
      <left/>
      <right/>
      <top style="thin"/>
      <bottom/>
    </border>
    <border>
      <left/>
      <right style="thin"/>
      <top style="thin"/>
      <bottom/>
    </border>
    <border>
      <left/>
      <right/>
      <top/>
      <bottom style="thin">
        <color theme="0" tint="-0.3499799966812134"/>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top/>
      <bottom/>
    </border>
    <border>
      <left/>
      <right style="thin">
        <color theme="0" tint="-0.3499799966812134"/>
      </right>
      <top/>
      <bottom/>
    </border>
    <border>
      <left/>
      <right/>
      <top style="thin">
        <color theme="0" tint="-0.3499799966812134"/>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58" fillId="0" borderId="0">
      <alignment/>
      <protection/>
    </xf>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9" fontId="58"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58" fillId="0" borderId="0" applyFont="0" applyFill="0" applyBorder="0" applyAlignment="0" applyProtection="0"/>
  </cellStyleXfs>
  <cellXfs count="218">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center"/>
    </xf>
    <xf numFmtId="166" fontId="69" fillId="0" borderId="10" xfId="0" applyNumberFormat="1" applyFont="1" applyBorder="1" applyAlignment="1">
      <alignment/>
    </xf>
    <xf numFmtId="0" fontId="66" fillId="0" borderId="0" xfId="0" applyFont="1" applyAlignment="1">
      <alignment/>
    </xf>
    <xf numFmtId="0" fontId="0" fillId="0" borderId="0" xfId="0" applyAlignment="1">
      <alignment horizontal="center"/>
    </xf>
    <xf numFmtId="0" fontId="0" fillId="0" borderId="0" xfId="0" applyBorder="1" applyAlignment="1">
      <alignment/>
    </xf>
    <xf numFmtId="164" fontId="69" fillId="0" borderId="11" xfId="0" applyNumberFormat="1" applyFont="1" applyBorder="1" applyAlignment="1" applyProtection="1">
      <alignment/>
      <protection locked="0"/>
    </xf>
    <xf numFmtId="0" fontId="69" fillId="0" borderId="0" xfId="0" applyFont="1" applyBorder="1" applyAlignment="1" applyProtection="1">
      <alignment horizontal="center"/>
      <protection/>
    </xf>
    <xf numFmtId="0" fontId="69" fillId="0" borderId="0" xfId="0" applyFont="1" applyBorder="1" applyAlignment="1" applyProtection="1">
      <alignment horizontal="right"/>
      <protection/>
    </xf>
    <xf numFmtId="0" fontId="69" fillId="0" borderId="0" xfId="0" applyFont="1"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12" xfId="0" applyBorder="1" applyAlignment="1" applyProtection="1">
      <alignment/>
      <protection/>
    </xf>
    <xf numFmtId="0" fontId="70" fillId="0" borderId="0" xfId="0" applyFont="1" applyFill="1" applyBorder="1" applyAlignment="1" applyProtection="1">
      <alignment wrapText="1"/>
      <protection/>
    </xf>
    <xf numFmtId="0" fontId="0" fillId="0" borderId="11" xfId="0" applyBorder="1" applyAlignment="1" applyProtection="1">
      <alignment/>
      <protection/>
    </xf>
    <xf numFmtId="0" fontId="69" fillId="0" borderId="0" xfId="0" applyFont="1" applyFill="1" applyBorder="1" applyAlignment="1" applyProtection="1">
      <alignment horizontal="left" vertical="center"/>
      <protection/>
    </xf>
    <xf numFmtId="8" fontId="71" fillId="0" borderId="11" xfId="0" applyNumberFormat="1" applyFont="1" applyFill="1" applyBorder="1" applyAlignment="1" applyProtection="1">
      <alignment vertical="center"/>
      <protection/>
    </xf>
    <xf numFmtId="0" fontId="70" fillId="0" borderId="0" xfId="0" applyFont="1" applyFill="1" applyBorder="1" applyAlignment="1" applyProtection="1">
      <alignment/>
      <protection/>
    </xf>
    <xf numFmtId="0" fontId="72" fillId="0" borderId="0" xfId="0" applyFont="1" applyFill="1" applyBorder="1" applyAlignment="1" applyProtection="1">
      <alignment horizontal="left"/>
      <protection/>
    </xf>
    <xf numFmtId="0" fontId="72" fillId="0" borderId="0" xfId="0" applyFont="1" applyFill="1" applyBorder="1" applyAlignment="1" applyProtection="1">
      <alignment horizontal="center"/>
      <protection/>
    </xf>
    <xf numFmtId="0" fontId="71" fillId="0" borderId="0" xfId="0" applyFont="1" applyBorder="1" applyAlignment="1" applyProtection="1">
      <alignment horizontal="left"/>
      <protection/>
    </xf>
    <xf numFmtId="0" fontId="69" fillId="0" borderId="0" xfId="0" applyFont="1" applyBorder="1" applyAlignment="1" applyProtection="1" quotePrefix="1">
      <alignment horizontal="left"/>
      <protection/>
    </xf>
    <xf numFmtId="0" fontId="73" fillId="0" borderId="0" xfId="0" applyFont="1" applyBorder="1" applyAlignment="1" applyProtection="1">
      <alignment horizontal="center"/>
      <protection/>
    </xf>
    <xf numFmtId="0" fontId="74" fillId="0" borderId="0" xfId="0" applyFont="1" applyBorder="1" applyAlignment="1" applyProtection="1">
      <alignment horizontal="center"/>
      <protection/>
    </xf>
    <xf numFmtId="0" fontId="75" fillId="0" borderId="0" xfId="0" applyFont="1" applyBorder="1" applyAlignment="1" applyProtection="1">
      <alignment horizontal="center" vertical="center"/>
      <protection/>
    </xf>
    <xf numFmtId="0" fontId="75" fillId="0" borderId="13" xfId="0" applyFont="1" applyBorder="1" applyAlignment="1" applyProtection="1">
      <alignment horizontal="center" vertical="center"/>
      <protection/>
    </xf>
    <xf numFmtId="0" fontId="75" fillId="0" borderId="11" xfId="0" applyFont="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76"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0" xfId="0" applyFont="1" applyBorder="1" applyAlignment="1" applyProtection="1">
      <alignment horizontal="center"/>
      <protection/>
    </xf>
    <xf numFmtId="166" fontId="69" fillId="0" borderId="0" xfId="0" applyNumberFormat="1" applyFont="1" applyBorder="1" applyAlignment="1" applyProtection="1">
      <alignment/>
      <protection/>
    </xf>
    <xf numFmtId="0" fontId="69" fillId="0" borderId="0" xfId="0" applyFont="1" applyAlignment="1" applyProtection="1">
      <alignment/>
      <protection/>
    </xf>
    <xf numFmtId="0" fontId="77" fillId="0" borderId="0" xfId="0" applyFont="1" applyFill="1" applyBorder="1" applyAlignment="1" applyProtection="1">
      <alignment horizontal="center"/>
      <protection/>
    </xf>
    <xf numFmtId="8" fontId="71" fillId="0" borderId="0" xfId="0" applyNumberFormat="1" applyFont="1" applyFill="1" applyBorder="1" applyAlignment="1" applyProtection="1">
      <alignment vertical="center"/>
      <protection/>
    </xf>
    <xf numFmtId="44" fontId="71" fillId="0" borderId="10" xfId="0" applyNumberFormat="1" applyFont="1" applyFill="1" applyBorder="1" applyAlignment="1" applyProtection="1">
      <alignment horizontal="right" vertical="center"/>
      <protection locked="0"/>
    </xf>
    <xf numFmtId="0" fontId="75" fillId="0" borderId="0" xfId="0" applyFont="1" applyAlignment="1">
      <alignment horizontal="center"/>
    </xf>
    <xf numFmtId="0" fontId="78" fillId="0" borderId="0" xfId="0" applyFont="1" applyBorder="1" applyAlignment="1" applyProtection="1">
      <alignment horizontal="center"/>
      <protection locked="0"/>
    </xf>
    <xf numFmtId="0" fontId="16" fillId="0" borderId="0" xfId="0" applyFont="1" applyBorder="1" applyAlignment="1" applyProtection="1">
      <alignment horizontal="left" wrapText="1"/>
      <protection locked="0"/>
    </xf>
    <xf numFmtId="0" fontId="79" fillId="0" borderId="0" xfId="0" applyFont="1" applyBorder="1" applyAlignment="1">
      <alignment horizontal="center"/>
    </xf>
    <xf numFmtId="0" fontId="80" fillId="0" borderId="11" xfId="0" applyFont="1" applyBorder="1" applyAlignment="1" applyProtection="1">
      <alignment horizontal="left" vertical="center" wrapText="1"/>
      <protection/>
    </xf>
    <xf numFmtId="0" fontId="0" fillId="0" borderId="13" xfId="0" applyBorder="1" applyAlignment="1">
      <alignment/>
    </xf>
    <xf numFmtId="0" fontId="0" fillId="0" borderId="14" xfId="0" applyBorder="1" applyAlignment="1">
      <alignment/>
    </xf>
    <xf numFmtId="0" fontId="81" fillId="0" borderId="0" xfId="0" applyFont="1" applyBorder="1" applyAlignment="1" applyProtection="1">
      <alignment horizontal="center" vertical="center"/>
      <protection/>
    </xf>
    <xf numFmtId="0" fontId="82" fillId="0" borderId="0" xfId="0" applyFont="1" applyBorder="1" applyAlignment="1" applyProtection="1">
      <alignment horizontal="center" vertical="center"/>
      <protection/>
    </xf>
    <xf numFmtId="8" fontId="71" fillId="0" borderId="0" xfId="0" applyNumberFormat="1" applyFont="1" applyBorder="1" applyAlignment="1" applyProtection="1">
      <alignment/>
      <protection locked="0"/>
    </xf>
    <xf numFmtId="0" fontId="82" fillId="0" borderId="11" xfId="0" applyFont="1" applyBorder="1" applyAlignment="1" applyProtection="1">
      <alignment horizontal="center" vertical="center"/>
      <protection/>
    </xf>
    <xf numFmtId="0" fontId="66" fillId="0" borderId="13" xfId="0" applyFont="1" applyBorder="1" applyAlignment="1">
      <alignment/>
    </xf>
    <xf numFmtId="0" fontId="69" fillId="0" borderId="0" xfId="0" applyFont="1" applyFill="1" applyAlignment="1" applyProtection="1">
      <alignment/>
      <protection/>
    </xf>
    <xf numFmtId="8" fontId="69" fillId="0" borderId="0" xfId="0" applyNumberFormat="1" applyFont="1" applyBorder="1" applyAlignment="1" applyProtection="1">
      <alignment/>
      <protection/>
    </xf>
    <xf numFmtId="0" fontId="0" fillId="0" borderId="11" xfId="0" applyFill="1" applyBorder="1" applyAlignment="1" applyProtection="1">
      <alignment/>
      <protection/>
    </xf>
    <xf numFmtId="0" fontId="76" fillId="0" borderId="11" xfId="0" applyFont="1" applyFill="1" applyBorder="1" applyAlignment="1" applyProtection="1">
      <alignment horizontal="center" vertical="center"/>
      <protection/>
    </xf>
    <xf numFmtId="0" fontId="72" fillId="0" borderId="11" xfId="0" applyFont="1" applyFill="1" applyBorder="1" applyAlignment="1" applyProtection="1">
      <alignment horizontal="center"/>
      <protection/>
    </xf>
    <xf numFmtId="8" fontId="69" fillId="0" borderId="11" xfId="0" applyNumberFormat="1" applyFont="1" applyFill="1" applyBorder="1" applyAlignment="1" applyProtection="1">
      <alignment horizontal="right"/>
      <protection/>
    </xf>
    <xf numFmtId="8" fontId="69" fillId="0" borderId="11" xfId="0" applyNumberFormat="1" applyFont="1" applyFill="1" applyBorder="1" applyAlignment="1" applyProtection="1">
      <alignment/>
      <protection/>
    </xf>
    <xf numFmtId="8" fontId="0" fillId="0" borderId="11" xfId="0" applyNumberFormat="1" applyFill="1" applyBorder="1" applyAlignment="1" applyProtection="1">
      <alignment horizontal="right"/>
      <protection/>
    </xf>
    <xf numFmtId="0" fontId="72" fillId="0" borderId="15" xfId="0" applyFont="1" applyBorder="1" applyAlignment="1" applyProtection="1">
      <alignment/>
      <protection/>
    </xf>
    <xf numFmtId="44" fontId="69" fillId="0" borderId="15" xfId="0" applyNumberFormat="1" applyFont="1" applyBorder="1" applyAlignment="1" applyProtection="1">
      <alignment/>
      <protection/>
    </xf>
    <xf numFmtId="0" fontId="72" fillId="0" borderId="15" xfId="0" applyFont="1" applyBorder="1" applyAlignment="1" applyProtection="1">
      <alignment horizontal="center"/>
      <protection/>
    </xf>
    <xf numFmtId="0" fontId="69" fillId="0" borderId="0" xfId="0" applyFont="1" applyBorder="1" applyAlignment="1" applyProtection="1">
      <alignment/>
      <protection/>
    </xf>
    <xf numFmtId="8" fontId="71" fillId="0" borderId="11" xfId="0" applyNumberFormat="1" applyFont="1" applyFill="1" applyBorder="1" applyAlignment="1" applyProtection="1">
      <alignment vertical="center"/>
      <protection locked="0"/>
    </xf>
    <xf numFmtId="0" fontId="69" fillId="0" borderId="11" xfId="0" applyFont="1" applyFill="1" applyBorder="1" applyAlignment="1" applyProtection="1">
      <alignment/>
      <protection/>
    </xf>
    <xf numFmtId="8" fontId="71" fillId="0" borderId="11" xfId="0" applyNumberFormat="1" applyFont="1" applyFill="1" applyBorder="1" applyAlignment="1" applyProtection="1">
      <alignment/>
      <protection/>
    </xf>
    <xf numFmtId="8" fontId="71" fillId="0" borderId="15" xfId="0" applyNumberFormat="1" applyFont="1" applyFill="1" applyBorder="1" applyAlignment="1" applyProtection="1">
      <alignment vertical="center"/>
      <protection/>
    </xf>
    <xf numFmtId="0" fontId="70" fillId="0" borderId="16" xfId="0" applyFont="1" applyFill="1" applyBorder="1" applyAlignment="1" applyProtection="1">
      <alignment horizontal="right" wrapText="1"/>
      <protection locked="0"/>
    </xf>
    <xf numFmtId="0" fontId="72" fillId="0" borderId="17" xfId="0" applyFont="1" applyFill="1" applyBorder="1" applyAlignment="1" applyProtection="1">
      <alignment horizontal="left" wrapText="1"/>
      <protection/>
    </xf>
    <xf numFmtId="0" fontId="69" fillId="0" borderId="15" xfId="0" applyFont="1" applyBorder="1" applyAlignment="1" applyProtection="1">
      <alignment horizontal="right"/>
      <protection locked="0"/>
    </xf>
    <xf numFmtId="0" fontId="69" fillId="0" borderId="15" xfId="0" applyFont="1" applyBorder="1" applyAlignment="1" applyProtection="1">
      <alignment horizontal="center"/>
      <protection locked="0"/>
    </xf>
    <xf numFmtId="0" fontId="0" fillId="0" borderId="0" xfId="0" applyAlignment="1">
      <alignment/>
    </xf>
    <xf numFmtId="0" fontId="0" fillId="0" borderId="0" xfId="0" applyAlignment="1">
      <alignment horizontal="left"/>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vertical="center"/>
    </xf>
    <xf numFmtId="0" fontId="0" fillId="0" borderId="11" xfId="0" applyBorder="1" applyAlignment="1">
      <alignment/>
    </xf>
    <xf numFmtId="0" fontId="70" fillId="0" borderId="15" xfId="0" applyFont="1" applyFill="1" applyBorder="1" applyAlignment="1" applyProtection="1">
      <alignment horizontal="center" wrapText="1"/>
      <protection locked="0"/>
    </xf>
    <xf numFmtId="0" fontId="72" fillId="0" borderId="18" xfId="0" applyFont="1" applyFill="1" applyBorder="1" applyAlignment="1" applyProtection="1">
      <alignment horizontal="left" wrapText="1"/>
      <protection/>
    </xf>
    <xf numFmtId="0" fontId="70" fillId="0" borderId="17" xfId="0" applyNumberFormat="1" applyFont="1" applyFill="1" applyBorder="1" applyAlignment="1" applyProtection="1">
      <alignment horizontal="left" wrapText="1"/>
      <protection locked="0"/>
    </xf>
    <xf numFmtId="0" fontId="0" fillId="0" borderId="0" xfId="0" applyAlignment="1">
      <alignment vertical="center" wrapText="1"/>
    </xf>
    <xf numFmtId="44" fontId="71" fillId="0" borderId="11" xfId="0" applyNumberFormat="1" applyFont="1" applyFill="1" applyBorder="1" applyAlignment="1" applyProtection="1">
      <alignment horizontal="right" vertical="center"/>
      <protection locked="0"/>
    </xf>
    <xf numFmtId="0" fontId="77" fillId="0" borderId="12" xfId="0" applyFont="1" applyFill="1" applyBorder="1" applyAlignment="1" applyProtection="1">
      <alignment horizontal="center"/>
      <protection/>
    </xf>
    <xf numFmtId="0" fontId="69" fillId="0" borderId="12" xfId="0" applyFont="1" applyFill="1" applyBorder="1" applyAlignment="1" applyProtection="1">
      <alignment horizontal="left" vertical="center"/>
      <protection/>
    </xf>
    <xf numFmtId="8" fontId="71" fillId="0" borderId="12" xfId="0" applyNumberFormat="1" applyFont="1" applyFill="1" applyBorder="1" applyAlignment="1" applyProtection="1">
      <alignment vertical="center"/>
      <protection/>
    </xf>
    <xf numFmtId="8" fontId="71" fillId="0" borderId="19" xfId="0" applyNumberFormat="1" applyFont="1" applyFill="1" applyBorder="1" applyAlignment="1" applyProtection="1">
      <alignment vertical="center"/>
      <protection/>
    </xf>
    <xf numFmtId="0" fontId="83" fillId="33" borderId="20" xfId="0" applyFont="1" applyFill="1" applyBorder="1" applyAlignment="1" applyProtection="1">
      <alignment horizontal="center" vertical="center"/>
      <protection/>
    </xf>
    <xf numFmtId="0" fontId="83" fillId="33" borderId="21" xfId="0" applyFont="1" applyFill="1" applyBorder="1" applyAlignment="1" applyProtection="1">
      <alignment horizontal="center" vertical="center"/>
      <protection/>
    </xf>
    <xf numFmtId="0" fontId="83" fillId="33" borderId="22" xfId="0" applyFont="1" applyFill="1" applyBorder="1" applyAlignment="1" applyProtection="1">
      <alignment horizontal="center" vertical="center"/>
      <protection/>
    </xf>
    <xf numFmtId="0" fontId="83" fillId="33" borderId="20" xfId="0" applyFont="1" applyFill="1" applyBorder="1" applyAlignment="1" applyProtection="1">
      <alignment vertical="center"/>
      <protection/>
    </xf>
    <xf numFmtId="0" fontId="83" fillId="33" borderId="21" xfId="0" applyFont="1" applyFill="1" applyBorder="1" applyAlignment="1" applyProtection="1">
      <alignment vertical="center"/>
      <protection/>
    </xf>
    <xf numFmtId="0" fontId="83" fillId="33" borderId="22" xfId="0" applyFont="1" applyFill="1" applyBorder="1" applyAlignment="1" applyProtection="1">
      <alignment vertical="center"/>
      <protection/>
    </xf>
    <xf numFmtId="0" fontId="84" fillId="33" borderId="21" xfId="0" applyFont="1" applyFill="1" applyBorder="1" applyAlignment="1" applyProtection="1">
      <alignment vertical="center"/>
      <protection/>
    </xf>
    <xf numFmtId="0" fontId="66" fillId="33" borderId="21" xfId="0" applyFont="1" applyFill="1" applyBorder="1" applyAlignment="1" applyProtection="1">
      <alignment vertical="center"/>
      <protection/>
    </xf>
    <xf numFmtId="0" fontId="0" fillId="0" borderId="0" xfId="0" applyBorder="1" applyAlignment="1">
      <alignment horizontal="center"/>
    </xf>
    <xf numFmtId="166" fontId="69" fillId="0" borderId="23" xfId="0" applyNumberFormat="1" applyFont="1" applyBorder="1" applyAlignment="1">
      <alignment/>
    </xf>
    <xf numFmtId="0" fontId="76" fillId="0" borderId="24" xfId="0" applyFont="1" applyBorder="1" applyAlignment="1">
      <alignment horizontal="center" vertical="center"/>
    </xf>
    <xf numFmtId="0" fontId="76" fillId="0" borderId="25" xfId="0" applyFont="1" applyBorder="1" applyAlignment="1">
      <alignment horizontal="center" vertical="center"/>
    </xf>
    <xf numFmtId="0" fontId="76" fillId="0" borderId="26" xfId="0" applyFont="1" applyBorder="1" applyAlignment="1">
      <alignment horizontal="center" vertical="center"/>
    </xf>
    <xf numFmtId="0" fontId="85" fillId="0" borderId="10" xfId="0" applyFont="1" applyBorder="1" applyAlignment="1">
      <alignment horizontal="center" vertical="center"/>
    </xf>
    <xf numFmtId="44" fontId="69" fillId="0" borderId="16" xfId="0" applyNumberFormat="1" applyFont="1" applyBorder="1" applyAlignment="1" applyProtection="1">
      <alignment vertical="center"/>
      <protection/>
    </xf>
    <xf numFmtId="0" fontId="84" fillId="33" borderId="21" xfId="0" applyFont="1" applyFill="1" applyBorder="1" applyAlignment="1" applyProtection="1">
      <alignment horizontal="left" vertical="center"/>
      <protection/>
    </xf>
    <xf numFmtId="44" fontId="69" fillId="0" borderId="16" xfId="0" applyNumberFormat="1" applyFont="1" applyBorder="1" applyAlignment="1" applyProtection="1">
      <alignment horizontal="center" vertical="center"/>
      <protection/>
    </xf>
    <xf numFmtId="0" fontId="0" fillId="0" borderId="12" xfId="0" applyBorder="1" applyAlignment="1" applyProtection="1">
      <alignment horizontal="left"/>
      <protection/>
    </xf>
    <xf numFmtId="0" fontId="69" fillId="0" borderId="12" xfId="0" applyFont="1" applyBorder="1" applyAlignment="1" applyProtection="1">
      <alignment/>
      <protection/>
    </xf>
    <xf numFmtId="0" fontId="69" fillId="0" borderId="19" xfId="0" applyFont="1" applyFill="1" applyBorder="1" applyAlignment="1" applyProtection="1">
      <alignment/>
      <protection/>
    </xf>
    <xf numFmtId="164" fontId="70" fillId="0" borderId="0" xfId="0" applyNumberFormat="1" applyFont="1" applyBorder="1" applyAlignment="1" applyProtection="1">
      <alignment horizontal="right"/>
      <protection/>
    </xf>
    <xf numFmtId="0" fontId="70" fillId="0" borderId="0" xfId="0" applyFont="1" applyBorder="1" applyAlignment="1" applyProtection="1">
      <alignment horizontal="left"/>
      <protection/>
    </xf>
    <xf numFmtId="44" fontId="69" fillId="0" borderId="11" xfId="0" applyNumberFormat="1" applyFont="1" applyBorder="1" applyAlignment="1" applyProtection="1">
      <alignment horizontal="right"/>
      <protection/>
    </xf>
    <xf numFmtId="44" fontId="69" fillId="0" borderId="19" xfId="0" applyNumberFormat="1" applyFont="1" applyBorder="1" applyAlignment="1" applyProtection="1">
      <alignment horizontal="right"/>
      <protection/>
    </xf>
    <xf numFmtId="0" fontId="0" fillId="0" borderId="0" xfId="0" applyAlignment="1">
      <alignment horizontal="right" vertical="center"/>
    </xf>
    <xf numFmtId="0" fontId="0" fillId="0" borderId="0" xfId="0" applyBorder="1" applyAlignment="1">
      <alignment vertical="center"/>
    </xf>
    <xf numFmtId="0" fontId="0" fillId="0" borderId="0" xfId="0" applyAlignment="1">
      <alignment horizontal="right" vertical="center"/>
    </xf>
    <xf numFmtId="44" fontId="69" fillId="0" borderId="16" xfId="0" applyNumberFormat="1" applyFont="1" applyBorder="1" applyAlignment="1" applyProtection="1">
      <alignment/>
      <protection/>
    </xf>
    <xf numFmtId="44" fontId="69" fillId="0" borderId="16" xfId="0" applyNumberFormat="1" applyFont="1" applyBorder="1" applyAlignment="1" applyProtection="1">
      <alignment horizontal="center"/>
      <protection/>
    </xf>
    <xf numFmtId="0" fontId="86" fillId="0" borderId="0" xfId="0" applyFont="1" applyAlignment="1">
      <alignment/>
    </xf>
    <xf numFmtId="0" fontId="86" fillId="0" borderId="0" xfId="0" applyFont="1" applyBorder="1" applyAlignment="1">
      <alignment/>
    </xf>
    <xf numFmtId="0" fontId="25" fillId="0" borderId="0" xfId="0" applyFont="1" applyAlignment="1">
      <alignment/>
    </xf>
    <xf numFmtId="0" fontId="25" fillId="0" borderId="0" xfId="0" applyFont="1" applyAlignment="1">
      <alignment horizontal="left" vertical="center"/>
    </xf>
    <xf numFmtId="0" fontId="0" fillId="0" borderId="21" xfId="0" applyBorder="1" applyAlignment="1" applyProtection="1">
      <alignment/>
      <protection/>
    </xf>
    <xf numFmtId="0" fontId="87" fillId="0" borderId="21" xfId="0" applyFont="1" applyBorder="1" applyAlignment="1" applyProtection="1">
      <alignment horizontal="center"/>
      <protection/>
    </xf>
    <xf numFmtId="9" fontId="27" fillId="34" borderId="21" xfId="0" applyNumberFormat="1" applyFont="1" applyFill="1" applyBorder="1" applyAlignment="1" applyProtection="1">
      <alignment/>
      <protection locked="0"/>
    </xf>
    <xf numFmtId="0" fontId="0" fillId="0" borderId="21" xfId="0" applyBorder="1" applyAlignment="1" applyProtection="1">
      <alignment horizontal="center"/>
      <protection/>
    </xf>
    <xf numFmtId="0" fontId="88" fillId="0" borderId="13" xfId="0" applyFont="1" applyBorder="1" applyAlignment="1" applyProtection="1">
      <alignment horizontal="justify" wrapText="1"/>
      <protection locked="0"/>
    </xf>
    <xf numFmtId="0" fontId="88" fillId="0" borderId="0" xfId="0" applyFont="1" applyBorder="1" applyAlignment="1" applyProtection="1">
      <alignment horizontal="justify" wrapText="1"/>
      <protection locked="0"/>
    </xf>
    <xf numFmtId="8" fontId="69" fillId="0" borderId="22" xfId="0" applyNumberFormat="1" applyFont="1" applyBorder="1" applyAlignment="1" applyProtection="1">
      <alignment horizontal="right"/>
      <protection/>
    </xf>
    <xf numFmtId="0" fontId="89" fillId="0" borderId="0" xfId="0" applyFont="1" applyAlignment="1">
      <alignment/>
    </xf>
    <xf numFmtId="0" fontId="86" fillId="0" borderId="0" xfId="0" applyFont="1" applyAlignment="1">
      <alignment horizontal="right"/>
    </xf>
    <xf numFmtId="0" fontId="86" fillId="0" borderId="0" xfId="0" applyFont="1" applyAlignment="1">
      <alignment horizontal="right" vertical="center"/>
    </xf>
    <xf numFmtId="0" fontId="90" fillId="35" borderId="21" xfId="0" applyFont="1" applyFill="1" applyBorder="1" applyAlignment="1" applyProtection="1">
      <alignment/>
      <protection/>
    </xf>
    <xf numFmtId="0" fontId="0" fillId="0" borderId="0" xfId="0" applyAlignment="1">
      <alignment wrapText="1"/>
    </xf>
    <xf numFmtId="0" fontId="91" fillId="0" borderId="11" xfId="0" applyFont="1" applyBorder="1" applyAlignment="1" applyProtection="1">
      <alignment horizontal="center" vertical="center"/>
      <protection/>
    </xf>
    <xf numFmtId="0" fontId="60" fillId="0" borderId="0" xfId="0" applyFont="1" applyAlignment="1">
      <alignment/>
    </xf>
    <xf numFmtId="0" fontId="32" fillId="0" borderId="13" xfId="0" applyFont="1" applyBorder="1" applyAlignment="1" applyProtection="1" quotePrefix="1">
      <alignment horizontal="justify" wrapText="1"/>
      <protection locked="0"/>
    </xf>
    <xf numFmtId="0" fontId="32" fillId="0" borderId="0" xfId="0" applyFont="1" applyBorder="1" applyAlignment="1" applyProtection="1" quotePrefix="1">
      <alignment horizontal="justify" wrapText="1"/>
      <protection locked="0"/>
    </xf>
    <xf numFmtId="0" fontId="90" fillId="33" borderId="21" xfId="0" applyFont="1" applyFill="1" applyBorder="1" applyAlignment="1" applyProtection="1">
      <alignment vertical="center"/>
      <protection/>
    </xf>
    <xf numFmtId="166" fontId="0" fillId="0" borderId="0" xfId="0" applyNumberFormat="1" applyAlignment="1">
      <alignment/>
    </xf>
    <xf numFmtId="0" fontId="92" fillId="0" borderId="11" xfId="0" applyFont="1" applyBorder="1" applyAlignment="1" applyProtection="1">
      <alignment horizontal="justify" vertical="center" wrapText="1"/>
      <protection/>
    </xf>
    <xf numFmtId="0" fontId="70" fillId="0" borderId="0" xfId="0" applyFont="1" applyFill="1" applyBorder="1" applyAlignment="1" applyProtection="1">
      <alignment horizontal="center" wrapText="1"/>
      <protection/>
    </xf>
    <xf numFmtId="164" fontId="70" fillId="0" borderId="0" xfId="0" applyNumberFormat="1" applyFont="1" applyFill="1" applyBorder="1" applyAlignment="1" applyProtection="1">
      <alignment horizontal="left" wrapText="1"/>
      <protection/>
    </xf>
    <xf numFmtId="0" fontId="71" fillId="0" borderId="0" xfId="0" applyFont="1" applyBorder="1" applyAlignment="1" applyProtection="1">
      <alignment horizontal="right"/>
      <protection/>
    </xf>
    <xf numFmtId="0" fontId="90" fillId="0" borderId="0" xfId="0" applyFont="1" applyBorder="1" applyAlignment="1">
      <alignment vertical="top"/>
    </xf>
    <xf numFmtId="0" fontId="93" fillId="0" borderId="0" xfId="0" applyFont="1" applyBorder="1" applyAlignment="1">
      <alignment horizontal="justify" wrapText="1"/>
    </xf>
    <xf numFmtId="0" fontId="92" fillId="0" borderId="20" xfId="0" applyFont="1" applyBorder="1" applyAlignment="1" applyProtection="1">
      <alignment horizontal="right" wrapText="1"/>
      <protection/>
    </xf>
    <xf numFmtId="0" fontId="92" fillId="0" borderId="21" xfId="0" applyFont="1" applyBorder="1" applyAlignment="1" applyProtection="1">
      <alignment horizontal="right" wrapText="1"/>
      <protection/>
    </xf>
    <xf numFmtId="0" fontId="92" fillId="0" borderId="13" xfId="0" applyFont="1" applyBorder="1" applyAlignment="1" applyProtection="1">
      <alignment horizontal="justify" vertical="center" wrapText="1"/>
      <protection/>
    </xf>
    <xf numFmtId="0" fontId="92" fillId="0" borderId="0" xfId="0" applyFont="1" applyBorder="1" applyAlignment="1" applyProtection="1">
      <alignment horizontal="justify" vertical="center" wrapText="1"/>
      <protection/>
    </xf>
    <xf numFmtId="0" fontId="92" fillId="0" borderId="11" xfId="0" applyFont="1" applyBorder="1" applyAlignment="1" applyProtection="1">
      <alignment horizontal="justify" vertical="center" wrapText="1"/>
      <protection/>
    </xf>
    <xf numFmtId="0" fontId="32" fillId="0" borderId="13" xfId="0" applyFont="1" applyBorder="1" applyAlignment="1" applyProtection="1">
      <alignment horizontal="justify" wrapText="1"/>
      <protection locked="0"/>
    </xf>
    <xf numFmtId="0" fontId="32" fillId="0" borderId="0" xfId="0" applyFont="1" applyBorder="1" applyAlignment="1" applyProtection="1">
      <alignment horizontal="justify" wrapText="1"/>
      <protection locked="0"/>
    </xf>
    <xf numFmtId="0" fontId="0" fillId="0" borderId="0" xfId="0" applyAlignment="1">
      <alignment horizontal="right" vertical="center"/>
    </xf>
    <xf numFmtId="0" fontId="75" fillId="0" borderId="0" xfId="0" applyFont="1" applyAlignment="1">
      <alignment horizontal="center"/>
    </xf>
    <xf numFmtId="0" fontId="79" fillId="0" borderId="0" xfId="0" applyFont="1" applyBorder="1" applyAlignment="1">
      <alignment horizontal="center"/>
    </xf>
    <xf numFmtId="0" fontId="81" fillId="0" borderId="27" xfId="0" applyFont="1" applyBorder="1" applyAlignment="1" applyProtection="1">
      <alignment horizontal="center" vertical="center"/>
      <protection/>
    </xf>
    <xf numFmtId="0" fontId="81" fillId="0" borderId="28" xfId="0" applyFont="1" applyBorder="1" applyAlignment="1" applyProtection="1">
      <alignment horizontal="center" vertical="center"/>
      <protection/>
    </xf>
    <xf numFmtId="0" fontId="81" fillId="0" borderId="29" xfId="0" applyFont="1" applyBorder="1" applyAlignment="1" applyProtection="1">
      <alignment horizontal="center" vertical="center"/>
      <protection/>
    </xf>
    <xf numFmtId="0" fontId="81" fillId="0" borderId="14" xfId="0" applyFont="1" applyBorder="1" applyAlignment="1" applyProtection="1">
      <alignment horizontal="center" vertical="center"/>
      <protection/>
    </xf>
    <xf numFmtId="0" fontId="81" fillId="0" borderId="12" xfId="0" applyFont="1" applyBorder="1" applyAlignment="1" applyProtection="1">
      <alignment horizontal="center" vertical="center"/>
      <protection/>
    </xf>
    <xf numFmtId="0" fontId="81" fillId="0" borderId="19" xfId="0" applyFont="1" applyBorder="1" applyAlignment="1" applyProtection="1">
      <alignment horizontal="center" vertical="center"/>
      <protection/>
    </xf>
    <xf numFmtId="0" fontId="82" fillId="0" borderId="28" xfId="0" applyFont="1" applyBorder="1" applyAlignment="1" applyProtection="1">
      <alignment horizontal="center" vertical="center"/>
      <protection/>
    </xf>
    <xf numFmtId="0" fontId="90" fillId="35" borderId="20" xfId="0" applyFont="1" applyFill="1" applyBorder="1" applyAlignment="1" applyProtection="1">
      <alignment horizontal="left" vertical="center" wrapText="1"/>
      <protection/>
    </xf>
    <xf numFmtId="0" fontId="90" fillId="35" borderId="21" xfId="0" applyFont="1" applyFill="1" applyBorder="1" applyAlignment="1" applyProtection="1">
      <alignment horizontal="left" vertical="center" wrapText="1"/>
      <protection/>
    </xf>
    <xf numFmtId="0" fontId="78" fillId="0" borderId="0" xfId="0" applyFont="1" applyBorder="1" applyAlignment="1" applyProtection="1">
      <alignment horizontal="center"/>
      <protection locked="0"/>
    </xf>
    <xf numFmtId="0" fontId="94" fillId="0" borderId="0" xfId="0" applyFont="1" applyBorder="1" applyAlignment="1" applyProtection="1">
      <alignment horizontal="center"/>
      <protection locked="0"/>
    </xf>
    <xf numFmtId="0" fontId="70" fillId="0" borderId="20" xfId="0" applyFont="1" applyFill="1" applyBorder="1" applyAlignment="1" applyProtection="1">
      <alignment horizontal="left" vertical="center" wrapText="1"/>
      <protection locked="0"/>
    </xf>
    <xf numFmtId="0" fontId="70" fillId="0" borderId="21" xfId="0" applyFont="1" applyFill="1" applyBorder="1" applyAlignment="1" applyProtection="1">
      <alignment horizontal="left" vertical="center" wrapText="1"/>
      <protection locked="0"/>
    </xf>
    <xf numFmtId="0" fontId="70" fillId="0" borderId="22" xfId="0" applyFont="1" applyFill="1" applyBorder="1" applyAlignment="1" applyProtection="1">
      <alignment horizontal="left" vertical="center" wrapText="1"/>
      <protection locked="0"/>
    </xf>
    <xf numFmtId="0" fontId="71" fillId="0" borderId="16" xfId="0" applyFont="1" applyBorder="1" applyAlignment="1" applyProtection="1">
      <alignment horizontal="right"/>
      <protection/>
    </xf>
    <xf numFmtId="0" fontId="71" fillId="0" borderId="17" xfId="0" applyFont="1" applyBorder="1" applyAlignment="1" applyProtection="1">
      <alignment horizontal="right"/>
      <protection/>
    </xf>
    <xf numFmtId="0" fontId="72" fillId="0" borderId="0" xfId="0" applyFont="1" applyFill="1" applyBorder="1" applyAlignment="1" applyProtection="1">
      <alignment horizontal="left"/>
      <protection locked="0"/>
    </xf>
    <xf numFmtId="164" fontId="70" fillId="0" borderId="16" xfId="0" applyNumberFormat="1" applyFont="1" applyFill="1" applyBorder="1" applyAlignment="1" applyProtection="1">
      <alignment horizontal="center" wrapText="1"/>
      <protection locked="0"/>
    </xf>
    <xf numFmtId="164" fontId="70" fillId="0" borderId="17" xfId="0" applyNumberFormat="1" applyFont="1" applyFill="1" applyBorder="1" applyAlignment="1" applyProtection="1">
      <alignment horizontal="center" wrapText="1"/>
      <protection locked="0"/>
    </xf>
    <xf numFmtId="0" fontId="70" fillId="0" borderId="0" xfId="0" applyFont="1" applyFill="1" applyBorder="1" applyAlignment="1" applyProtection="1">
      <alignment horizontal="right" wrapText="1"/>
      <protection/>
    </xf>
    <xf numFmtId="0" fontId="0" fillId="0" borderId="0" xfId="0" applyAlignment="1">
      <alignment horizontal="right" vertical="center" wrapText="1"/>
    </xf>
    <xf numFmtId="0" fontId="80" fillId="0" borderId="0" xfId="0" applyFont="1" applyBorder="1" applyAlignment="1" applyProtection="1">
      <alignment horizontal="left" vertical="center" wrapText="1"/>
      <protection/>
    </xf>
    <xf numFmtId="44" fontId="93" fillId="0" borderId="20" xfId="0" applyNumberFormat="1" applyFont="1" applyBorder="1" applyAlignment="1" applyProtection="1">
      <alignment horizontal="right"/>
      <protection locked="0"/>
    </xf>
    <xf numFmtId="8" fontId="93" fillId="0" borderId="21" xfId="0" applyNumberFormat="1" applyFont="1" applyBorder="1" applyAlignment="1" applyProtection="1">
      <alignment horizontal="right"/>
      <protection locked="0"/>
    </xf>
    <xf numFmtId="8" fontId="93" fillId="0" borderId="22" xfId="0" applyNumberFormat="1" applyFont="1" applyBorder="1" applyAlignment="1" applyProtection="1">
      <alignment horizontal="right"/>
      <protection locked="0"/>
    </xf>
    <xf numFmtId="0" fontId="32" fillId="0" borderId="13" xfId="0" applyFont="1" applyBorder="1" applyAlignment="1" applyProtection="1" quotePrefix="1">
      <alignment horizontal="justify" vertical="center" wrapText="1"/>
      <protection locked="0"/>
    </xf>
    <xf numFmtId="0" fontId="32" fillId="0" borderId="0" xfId="0" applyFont="1" applyBorder="1" applyAlignment="1" applyProtection="1" quotePrefix="1">
      <alignment horizontal="justify" vertical="center" wrapText="1"/>
      <protection locked="0"/>
    </xf>
    <xf numFmtId="0" fontId="80" fillId="0" borderId="14" xfId="0" applyFont="1" applyBorder="1" applyAlignment="1" applyProtection="1">
      <alignment horizontal="justify" wrapText="1"/>
      <protection locked="0"/>
    </xf>
    <xf numFmtId="0" fontId="80" fillId="0" borderId="12" xfId="0" applyFont="1" applyBorder="1" applyAlignment="1" applyProtection="1">
      <alignment horizontal="justify" wrapText="1"/>
      <protection locked="0"/>
    </xf>
    <xf numFmtId="0" fontId="32" fillId="0" borderId="14" xfId="0" applyFont="1" applyBorder="1" applyAlignment="1" applyProtection="1">
      <alignment horizontal="justify" wrapText="1"/>
      <protection locked="0"/>
    </xf>
    <xf numFmtId="0" fontId="32" fillId="0" borderId="12" xfId="0" applyFont="1" applyBorder="1" applyAlignment="1" applyProtection="1">
      <alignment horizontal="justify" wrapText="1"/>
      <protection locked="0"/>
    </xf>
    <xf numFmtId="0" fontId="76" fillId="0" borderId="15" xfId="0" applyFont="1" applyBorder="1" applyAlignment="1" applyProtection="1">
      <alignment horizontal="center" vertical="center"/>
      <protection/>
    </xf>
    <xf numFmtId="44" fontId="69" fillId="0" borderId="11" xfId="0" applyNumberFormat="1" applyFont="1" applyBorder="1" applyAlignment="1" applyProtection="1">
      <alignment horizontal="center"/>
      <protection/>
    </xf>
    <xf numFmtId="0" fontId="76" fillId="0" borderId="0" xfId="0" applyFont="1" applyBorder="1" applyAlignment="1" applyProtection="1">
      <alignment horizontal="right"/>
      <protection/>
    </xf>
    <xf numFmtId="164" fontId="70" fillId="0" borderId="30" xfId="0" applyNumberFormat="1" applyFont="1" applyFill="1" applyBorder="1" applyAlignment="1" applyProtection="1">
      <alignment horizontal="left" wrapText="1"/>
      <protection/>
    </xf>
    <xf numFmtId="0" fontId="72" fillId="0" borderId="0" xfId="0" applyFont="1" applyFill="1" applyBorder="1" applyAlignment="1" applyProtection="1">
      <alignment horizontal="center" wrapText="1"/>
      <protection/>
    </xf>
    <xf numFmtId="0" fontId="70" fillId="0" borderId="0" xfId="0" applyFont="1" applyFill="1" applyBorder="1" applyAlignment="1" applyProtection="1">
      <alignment horizontal="left" wrapText="1"/>
      <protection/>
    </xf>
    <xf numFmtId="0" fontId="0" fillId="0" borderId="0" xfId="0" applyAlignment="1">
      <alignment horizontal="left" vertical="center" wrapText="1"/>
    </xf>
    <xf numFmtId="44" fontId="76" fillId="0" borderId="31" xfId="0" applyNumberFormat="1" applyFont="1" applyBorder="1" applyAlignment="1" applyProtection="1">
      <alignment horizontal="center"/>
      <protection locked="0"/>
    </xf>
    <xf numFmtId="44" fontId="76" fillId="0" borderId="32" xfId="0" applyNumberFormat="1" applyFont="1" applyBorder="1" applyAlignment="1" applyProtection="1">
      <alignment horizontal="center"/>
      <protection locked="0"/>
    </xf>
    <xf numFmtId="44" fontId="76" fillId="0" borderId="33" xfId="0" applyNumberFormat="1" applyFont="1" applyBorder="1" applyAlignment="1" applyProtection="1">
      <alignment horizontal="center"/>
      <protection locked="0"/>
    </xf>
    <xf numFmtId="166" fontId="34" fillId="0" borderId="16" xfId="0" applyNumberFormat="1" applyFont="1" applyBorder="1" applyAlignment="1" applyProtection="1">
      <alignment horizontal="center"/>
      <protection/>
    </xf>
    <xf numFmtId="166" fontId="34" fillId="0" borderId="18" xfId="0" applyNumberFormat="1" applyFont="1" applyBorder="1" applyAlignment="1" applyProtection="1">
      <alignment horizontal="center"/>
      <protection/>
    </xf>
    <xf numFmtId="166" fontId="34" fillId="0" borderId="17" xfId="0" applyNumberFormat="1" applyFont="1" applyBorder="1" applyAlignment="1" applyProtection="1">
      <alignment horizontal="center"/>
      <protection/>
    </xf>
    <xf numFmtId="8" fontId="69" fillId="0" borderId="15" xfId="0" applyNumberFormat="1" applyFont="1" applyBorder="1" applyAlignment="1" applyProtection="1">
      <alignment horizontal="right"/>
      <protection/>
    </xf>
    <xf numFmtId="0" fontId="70" fillId="0" borderId="34" xfId="0" applyFont="1" applyFill="1" applyBorder="1" applyAlignment="1" applyProtection="1">
      <alignment horizontal="center" wrapText="1"/>
      <protection/>
    </xf>
    <xf numFmtId="0" fontId="70" fillId="0" borderId="0" xfId="0" applyFont="1" applyFill="1" applyBorder="1" applyAlignment="1" applyProtection="1">
      <alignment horizontal="center" wrapText="1"/>
      <protection/>
    </xf>
    <xf numFmtId="0" fontId="70" fillId="0" borderId="35" xfId="0" applyFont="1" applyFill="1" applyBorder="1" applyAlignment="1" applyProtection="1">
      <alignment horizontal="center" wrapText="1"/>
      <protection/>
    </xf>
    <xf numFmtId="0" fontId="69" fillId="0" borderId="16" xfId="0" applyFont="1" applyBorder="1" applyAlignment="1" applyProtection="1">
      <alignment horizontal="left"/>
      <protection locked="0"/>
    </xf>
    <xf numFmtId="0" fontId="69" fillId="0" borderId="17" xfId="0" applyFont="1" applyBorder="1" applyAlignment="1" applyProtection="1">
      <alignment horizontal="left"/>
      <protection locked="0"/>
    </xf>
    <xf numFmtId="164" fontId="70" fillId="0" borderId="0" xfId="0" applyNumberFormat="1" applyFont="1" applyFill="1" applyBorder="1" applyAlignment="1" applyProtection="1">
      <alignment horizontal="left" wrapText="1"/>
      <protection/>
    </xf>
    <xf numFmtId="0" fontId="71" fillId="0" borderId="0" xfId="0" applyFont="1" applyBorder="1" applyAlignment="1" applyProtection="1">
      <alignment horizontal="right"/>
      <protection/>
    </xf>
    <xf numFmtId="44" fontId="84" fillId="0" borderId="20" xfId="0" applyNumberFormat="1" applyFont="1" applyBorder="1" applyAlignment="1" applyProtection="1">
      <alignment horizontal="right"/>
      <protection locked="0"/>
    </xf>
    <xf numFmtId="8" fontId="84" fillId="0" borderId="21" xfId="0" applyNumberFormat="1" applyFont="1" applyBorder="1" applyAlignment="1" applyProtection="1">
      <alignment horizontal="right"/>
      <protection locked="0"/>
    </xf>
    <xf numFmtId="8" fontId="84" fillId="0" borderId="22" xfId="0" applyNumberFormat="1" applyFont="1" applyBorder="1" applyAlignment="1" applyProtection="1">
      <alignment horizontal="right"/>
      <protection locked="0"/>
    </xf>
    <xf numFmtId="0" fontId="72" fillId="0" borderId="30" xfId="0" applyFont="1" applyFill="1" applyBorder="1" applyAlignment="1" applyProtection="1">
      <alignment horizontal="center" wrapText="1"/>
      <protection/>
    </xf>
    <xf numFmtId="0" fontId="70" fillId="0" borderId="36" xfId="0" applyFont="1" applyBorder="1" applyAlignment="1">
      <alignment horizontal="center" vertical="top" wrapText="1"/>
    </xf>
    <xf numFmtId="0" fontId="70" fillId="0" borderId="0" xfId="0" applyFont="1" applyAlignment="1">
      <alignment horizontal="center" vertical="top" wrapText="1"/>
    </xf>
    <xf numFmtId="44" fontId="69" fillId="0" borderId="36" xfId="0" applyNumberFormat="1" applyFont="1" applyBorder="1" applyAlignment="1" applyProtection="1">
      <alignment horizontal="center"/>
      <protection/>
    </xf>
    <xf numFmtId="44" fontId="69" fillId="0" borderId="30" xfId="0" applyNumberFormat="1" applyFont="1" applyBorder="1" applyAlignment="1" applyProtection="1">
      <alignment horizontal="center"/>
      <protection/>
    </xf>
    <xf numFmtId="0" fontId="86" fillId="0" borderId="0" xfId="0" applyFont="1" applyBorder="1" applyAlignment="1" applyProtection="1">
      <alignment horizontal="center"/>
      <protection locked="0"/>
    </xf>
    <xf numFmtId="0" fontId="86" fillId="0" borderId="0" xfId="0" applyFont="1" applyBorder="1" applyAlignment="1">
      <alignment horizontal="center"/>
    </xf>
    <xf numFmtId="0" fontId="95" fillId="0" borderId="0" xfId="0" applyFont="1" applyAlignment="1">
      <alignment horizontal="justify" vertical="top"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uro 2" xfId="43"/>
    <cellStyle name="Input" xfId="44"/>
    <cellStyle name="Comma" xfId="45"/>
    <cellStyle name="Comma [0]" xfId="46"/>
    <cellStyle name="Neutrale" xfId="47"/>
    <cellStyle name="Normale 2" xfId="48"/>
    <cellStyle name="Nota" xfId="49"/>
    <cellStyle name="Output" xfId="50"/>
    <cellStyle name="Percent" xfId="51"/>
    <cellStyle name="Percentuale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0] 2" xfId="65"/>
  </cellStyles>
  <dxfs count="46">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7999799847602844"/>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7999799847602844"/>
      </font>
    </dxf>
    <dxf>
      <font>
        <color theme="0"/>
      </font>
    </dxf>
    <dxf>
      <font>
        <color theme="0"/>
      </font>
    </dxf>
    <dxf>
      <font>
        <color theme="0"/>
      </font>
    </dxf>
    <dxf>
      <font>
        <color theme="3" tint="0.7999799847602844"/>
      </font>
    </dxf>
    <dxf>
      <font>
        <color theme="0"/>
      </font>
    </dxf>
    <dxf>
      <font>
        <color theme="3" tint="0.7999799847602844"/>
      </font>
    </dxf>
    <dxf>
      <font>
        <color theme="0"/>
      </font>
    </dxf>
    <dxf>
      <font>
        <color theme="3" tint="0.7999799847602844"/>
      </font>
    </dxf>
    <dxf>
      <font>
        <color theme="0"/>
      </font>
    </dxf>
    <dxf>
      <font>
        <color theme="0"/>
      </font>
    </dxf>
    <dxf>
      <font>
        <color theme="3" tint="0.7999799847602844"/>
      </font>
    </dxf>
    <dxf>
      <font>
        <color theme="0"/>
      </font>
    </dxf>
    <dxf>
      <font>
        <color theme="0"/>
      </font>
      <border/>
    </dxf>
    <dxf>
      <font>
        <color theme="3" tint="0.7999799847602844"/>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52</xdr:row>
      <xdr:rowOff>104775</xdr:rowOff>
    </xdr:from>
    <xdr:to>
      <xdr:col>32</xdr:col>
      <xdr:colOff>590550</xdr:colOff>
      <xdr:row>52</xdr:row>
      <xdr:rowOff>104775</xdr:rowOff>
    </xdr:to>
    <xdr:sp>
      <xdr:nvSpPr>
        <xdr:cNvPr id="1" name="Connettore 2 2"/>
        <xdr:cNvSpPr>
          <a:spLocks/>
        </xdr:cNvSpPr>
      </xdr:nvSpPr>
      <xdr:spPr>
        <a:xfrm flipH="1">
          <a:off x="15297150" y="138969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123825</xdr:colOff>
      <xdr:row>16</xdr:row>
      <xdr:rowOff>581025</xdr:rowOff>
    </xdr:from>
    <xdr:to>
      <xdr:col>34</xdr:col>
      <xdr:colOff>400050</xdr:colOff>
      <xdr:row>16</xdr:row>
      <xdr:rowOff>581025</xdr:rowOff>
    </xdr:to>
    <xdr:sp>
      <xdr:nvSpPr>
        <xdr:cNvPr id="2" name="Connettore 2 14"/>
        <xdr:cNvSpPr>
          <a:spLocks/>
        </xdr:cNvSpPr>
      </xdr:nvSpPr>
      <xdr:spPr>
        <a:xfrm flipH="1">
          <a:off x="15335250" y="3943350"/>
          <a:ext cx="14954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16</xdr:row>
      <xdr:rowOff>428625</xdr:rowOff>
    </xdr:from>
    <xdr:to>
      <xdr:col>11</xdr:col>
      <xdr:colOff>552450</xdr:colOff>
      <xdr:row>16</xdr:row>
      <xdr:rowOff>428625</xdr:rowOff>
    </xdr:to>
    <xdr:sp>
      <xdr:nvSpPr>
        <xdr:cNvPr id="3" name="Connettore 2 17"/>
        <xdr:cNvSpPr>
          <a:spLocks/>
        </xdr:cNvSpPr>
      </xdr:nvSpPr>
      <xdr:spPr>
        <a:xfrm>
          <a:off x="6772275" y="3790950"/>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24</xdr:row>
      <xdr:rowOff>190500</xdr:rowOff>
    </xdr:from>
    <xdr:to>
      <xdr:col>11</xdr:col>
      <xdr:colOff>504825</xdr:colOff>
      <xdr:row>24</xdr:row>
      <xdr:rowOff>190500</xdr:rowOff>
    </xdr:to>
    <xdr:sp>
      <xdr:nvSpPr>
        <xdr:cNvPr id="4" name="Connettore 2 19"/>
        <xdr:cNvSpPr>
          <a:spLocks/>
        </xdr:cNvSpPr>
      </xdr:nvSpPr>
      <xdr:spPr>
        <a:xfrm>
          <a:off x="6724650" y="6505575"/>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3</xdr:row>
      <xdr:rowOff>104775</xdr:rowOff>
    </xdr:from>
    <xdr:to>
      <xdr:col>11</xdr:col>
      <xdr:colOff>504825</xdr:colOff>
      <xdr:row>3</xdr:row>
      <xdr:rowOff>104775</xdr:rowOff>
    </xdr:to>
    <xdr:sp>
      <xdr:nvSpPr>
        <xdr:cNvPr id="5" name="Connettore 2 20"/>
        <xdr:cNvSpPr>
          <a:spLocks/>
        </xdr:cNvSpPr>
      </xdr:nvSpPr>
      <xdr:spPr>
        <a:xfrm>
          <a:off x="6724650" y="952500"/>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4</xdr:row>
      <xdr:rowOff>114300</xdr:rowOff>
    </xdr:from>
    <xdr:to>
      <xdr:col>32</xdr:col>
      <xdr:colOff>590550</xdr:colOff>
      <xdr:row>4</xdr:row>
      <xdr:rowOff>114300</xdr:rowOff>
    </xdr:to>
    <xdr:sp>
      <xdr:nvSpPr>
        <xdr:cNvPr id="6" name="Connettore 2 21"/>
        <xdr:cNvSpPr>
          <a:spLocks/>
        </xdr:cNvSpPr>
      </xdr:nvSpPr>
      <xdr:spPr>
        <a:xfrm flipH="1">
          <a:off x="15297150" y="115252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67</xdr:row>
      <xdr:rowOff>161925</xdr:rowOff>
    </xdr:from>
    <xdr:to>
      <xdr:col>11</xdr:col>
      <xdr:colOff>504825</xdr:colOff>
      <xdr:row>67</xdr:row>
      <xdr:rowOff>161925</xdr:rowOff>
    </xdr:to>
    <xdr:sp>
      <xdr:nvSpPr>
        <xdr:cNvPr id="7" name="Connettore 2 44"/>
        <xdr:cNvSpPr>
          <a:spLocks/>
        </xdr:cNvSpPr>
      </xdr:nvSpPr>
      <xdr:spPr>
        <a:xfrm>
          <a:off x="6724650" y="16287750"/>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74</xdr:row>
      <xdr:rowOff>123825</xdr:rowOff>
    </xdr:from>
    <xdr:to>
      <xdr:col>32</xdr:col>
      <xdr:colOff>590550</xdr:colOff>
      <xdr:row>74</xdr:row>
      <xdr:rowOff>123825</xdr:rowOff>
    </xdr:to>
    <xdr:sp>
      <xdr:nvSpPr>
        <xdr:cNvPr id="8" name="Connettore 2 46"/>
        <xdr:cNvSpPr>
          <a:spLocks/>
        </xdr:cNvSpPr>
      </xdr:nvSpPr>
      <xdr:spPr>
        <a:xfrm flipH="1">
          <a:off x="15297150" y="176307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75</xdr:row>
      <xdr:rowOff>123825</xdr:rowOff>
    </xdr:from>
    <xdr:to>
      <xdr:col>32</xdr:col>
      <xdr:colOff>590550</xdr:colOff>
      <xdr:row>75</xdr:row>
      <xdr:rowOff>123825</xdr:rowOff>
    </xdr:to>
    <xdr:sp>
      <xdr:nvSpPr>
        <xdr:cNvPr id="9" name="Connettore 2 47"/>
        <xdr:cNvSpPr>
          <a:spLocks/>
        </xdr:cNvSpPr>
      </xdr:nvSpPr>
      <xdr:spPr>
        <a:xfrm flipH="1">
          <a:off x="15297150" y="178212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76</xdr:row>
      <xdr:rowOff>123825</xdr:rowOff>
    </xdr:from>
    <xdr:to>
      <xdr:col>32</xdr:col>
      <xdr:colOff>590550</xdr:colOff>
      <xdr:row>76</xdr:row>
      <xdr:rowOff>123825</xdr:rowOff>
    </xdr:to>
    <xdr:sp>
      <xdr:nvSpPr>
        <xdr:cNvPr id="10" name="Connettore 2 48"/>
        <xdr:cNvSpPr>
          <a:spLocks/>
        </xdr:cNvSpPr>
      </xdr:nvSpPr>
      <xdr:spPr>
        <a:xfrm flipH="1">
          <a:off x="15297150" y="180117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78</xdr:row>
      <xdr:rowOff>123825</xdr:rowOff>
    </xdr:from>
    <xdr:to>
      <xdr:col>32</xdr:col>
      <xdr:colOff>590550</xdr:colOff>
      <xdr:row>78</xdr:row>
      <xdr:rowOff>123825</xdr:rowOff>
    </xdr:to>
    <xdr:sp>
      <xdr:nvSpPr>
        <xdr:cNvPr id="11" name="Connettore 2 49"/>
        <xdr:cNvSpPr>
          <a:spLocks/>
        </xdr:cNvSpPr>
      </xdr:nvSpPr>
      <xdr:spPr>
        <a:xfrm flipH="1">
          <a:off x="15297150" y="183927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80</xdr:row>
      <xdr:rowOff>104775</xdr:rowOff>
    </xdr:from>
    <xdr:to>
      <xdr:col>11</xdr:col>
      <xdr:colOff>504825</xdr:colOff>
      <xdr:row>80</xdr:row>
      <xdr:rowOff>104775</xdr:rowOff>
    </xdr:to>
    <xdr:sp>
      <xdr:nvSpPr>
        <xdr:cNvPr id="12" name="Connettore 2 51"/>
        <xdr:cNvSpPr>
          <a:spLocks/>
        </xdr:cNvSpPr>
      </xdr:nvSpPr>
      <xdr:spPr>
        <a:xfrm>
          <a:off x="6724650" y="18754725"/>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390525</xdr:colOff>
      <xdr:row>81</xdr:row>
      <xdr:rowOff>104775</xdr:rowOff>
    </xdr:from>
    <xdr:to>
      <xdr:col>11</xdr:col>
      <xdr:colOff>504825</xdr:colOff>
      <xdr:row>81</xdr:row>
      <xdr:rowOff>104775</xdr:rowOff>
    </xdr:to>
    <xdr:sp>
      <xdr:nvSpPr>
        <xdr:cNvPr id="13" name="Connettore 2 52"/>
        <xdr:cNvSpPr>
          <a:spLocks/>
        </xdr:cNvSpPr>
      </xdr:nvSpPr>
      <xdr:spPr>
        <a:xfrm>
          <a:off x="6486525" y="18945225"/>
          <a:ext cx="7239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82</xdr:row>
      <xdr:rowOff>104775</xdr:rowOff>
    </xdr:from>
    <xdr:to>
      <xdr:col>11</xdr:col>
      <xdr:colOff>504825</xdr:colOff>
      <xdr:row>82</xdr:row>
      <xdr:rowOff>104775</xdr:rowOff>
    </xdr:to>
    <xdr:sp>
      <xdr:nvSpPr>
        <xdr:cNvPr id="14" name="Connettore 2 53"/>
        <xdr:cNvSpPr>
          <a:spLocks/>
        </xdr:cNvSpPr>
      </xdr:nvSpPr>
      <xdr:spPr>
        <a:xfrm>
          <a:off x="6724650" y="19135725"/>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80</xdr:row>
      <xdr:rowOff>104775</xdr:rowOff>
    </xdr:from>
    <xdr:to>
      <xdr:col>11</xdr:col>
      <xdr:colOff>19050</xdr:colOff>
      <xdr:row>82</xdr:row>
      <xdr:rowOff>114300</xdr:rowOff>
    </xdr:to>
    <xdr:sp>
      <xdr:nvSpPr>
        <xdr:cNvPr id="15" name="Connettore 1 30"/>
        <xdr:cNvSpPr>
          <a:spLocks/>
        </xdr:cNvSpPr>
      </xdr:nvSpPr>
      <xdr:spPr>
        <a:xfrm>
          <a:off x="6724650" y="18754725"/>
          <a:ext cx="0" cy="390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93</xdr:row>
      <xdr:rowOff>171450</xdr:rowOff>
    </xdr:from>
    <xdr:to>
      <xdr:col>32</xdr:col>
      <xdr:colOff>590550</xdr:colOff>
      <xdr:row>93</xdr:row>
      <xdr:rowOff>171450</xdr:rowOff>
    </xdr:to>
    <xdr:sp>
      <xdr:nvSpPr>
        <xdr:cNvPr id="16" name="Connettore 2 57"/>
        <xdr:cNvSpPr>
          <a:spLocks/>
        </xdr:cNvSpPr>
      </xdr:nvSpPr>
      <xdr:spPr>
        <a:xfrm flipH="1">
          <a:off x="15297150" y="21583650"/>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91</xdr:row>
      <xdr:rowOff>171450</xdr:rowOff>
    </xdr:from>
    <xdr:to>
      <xdr:col>32</xdr:col>
      <xdr:colOff>590550</xdr:colOff>
      <xdr:row>91</xdr:row>
      <xdr:rowOff>171450</xdr:rowOff>
    </xdr:to>
    <xdr:sp>
      <xdr:nvSpPr>
        <xdr:cNvPr id="17" name="Connettore 2 58"/>
        <xdr:cNvSpPr>
          <a:spLocks/>
        </xdr:cNvSpPr>
      </xdr:nvSpPr>
      <xdr:spPr>
        <a:xfrm flipH="1">
          <a:off x="15297150" y="20955000"/>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90</xdr:row>
      <xdr:rowOff>171450</xdr:rowOff>
    </xdr:from>
    <xdr:to>
      <xdr:col>32</xdr:col>
      <xdr:colOff>590550</xdr:colOff>
      <xdr:row>90</xdr:row>
      <xdr:rowOff>171450</xdr:rowOff>
    </xdr:to>
    <xdr:sp>
      <xdr:nvSpPr>
        <xdr:cNvPr id="18" name="Connettore 2 59"/>
        <xdr:cNvSpPr>
          <a:spLocks/>
        </xdr:cNvSpPr>
      </xdr:nvSpPr>
      <xdr:spPr>
        <a:xfrm flipH="1">
          <a:off x="15297150" y="206406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89</xdr:row>
      <xdr:rowOff>171450</xdr:rowOff>
    </xdr:from>
    <xdr:to>
      <xdr:col>32</xdr:col>
      <xdr:colOff>590550</xdr:colOff>
      <xdr:row>89</xdr:row>
      <xdr:rowOff>171450</xdr:rowOff>
    </xdr:to>
    <xdr:sp>
      <xdr:nvSpPr>
        <xdr:cNvPr id="19" name="Connettore 2 60"/>
        <xdr:cNvSpPr>
          <a:spLocks/>
        </xdr:cNvSpPr>
      </xdr:nvSpPr>
      <xdr:spPr>
        <a:xfrm flipH="1">
          <a:off x="15297150" y="20326350"/>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94</xdr:row>
      <xdr:rowOff>171450</xdr:rowOff>
    </xdr:from>
    <xdr:to>
      <xdr:col>32</xdr:col>
      <xdr:colOff>590550</xdr:colOff>
      <xdr:row>94</xdr:row>
      <xdr:rowOff>171450</xdr:rowOff>
    </xdr:to>
    <xdr:sp>
      <xdr:nvSpPr>
        <xdr:cNvPr id="20" name="Connettore 2 61"/>
        <xdr:cNvSpPr>
          <a:spLocks/>
        </xdr:cNvSpPr>
      </xdr:nvSpPr>
      <xdr:spPr>
        <a:xfrm flipH="1">
          <a:off x="15297150" y="218979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95</xdr:row>
      <xdr:rowOff>171450</xdr:rowOff>
    </xdr:from>
    <xdr:to>
      <xdr:col>32</xdr:col>
      <xdr:colOff>590550</xdr:colOff>
      <xdr:row>95</xdr:row>
      <xdr:rowOff>171450</xdr:rowOff>
    </xdr:to>
    <xdr:sp>
      <xdr:nvSpPr>
        <xdr:cNvPr id="21" name="Connettore 2 62"/>
        <xdr:cNvSpPr>
          <a:spLocks/>
        </xdr:cNvSpPr>
      </xdr:nvSpPr>
      <xdr:spPr>
        <a:xfrm flipH="1">
          <a:off x="15297150" y="22212300"/>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96</xdr:row>
      <xdr:rowOff>171450</xdr:rowOff>
    </xdr:from>
    <xdr:to>
      <xdr:col>32</xdr:col>
      <xdr:colOff>590550</xdr:colOff>
      <xdr:row>96</xdr:row>
      <xdr:rowOff>171450</xdr:rowOff>
    </xdr:to>
    <xdr:sp>
      <xdr:nvSpPr>
        <xdr:cNvPr id="22" name="Connettore 2 63"/>
        <xdr:cNvSpPr>
          <a:spLocks/>
        </xdr:cNvSpPr>
      </xdr:nvSpPr>
      <xdr:spPr>
        <a:xfrm flipH="1">
          <a:off x="15297150" y="2252662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600075</xdr:colOff>
      <xdr:row>89</xdr:row>
      <xdr:rowOff>171450</xdr:rowOff>
    </xdr:from>
    <xdr:to>
      <xdr:col>32</xdr:col>
      <xdr:colOff>600075</xdr:colOff>
      <xdr:row>96</xdr:row>
      <xdr:rowOff>171450</xdr:rowOff>
    </xdr:to>
    <xdr:sp>
      <xdr:nvSpPr>
        <xdr:cNvPr id="23" name="Connettore 1 64"/>
        <xdr:cNvSpPr>
          <a:spLocks/>
        </xdr:cNvSpPr>
      </xdr:nvSpPr>
      <xdr:spPr>
        <a:xfrm>
          <a:off x="15811500" y="20326350"/>
          <a:ext cx="0" cy="2200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41</xdr:row>
      <xdr:rowOff>161925</xdr:rowOff>
    </xdr:from>
    <xdr:to>
      <xdr:col>11</xdr:col>
      <xdr:colOff>504825</xdr:colOff>
      <xdr:row>41</xdr:row>
      <xdr:rowOff>161925</xdr:rowOff>
    </xdr:to>
    <xdr:sp>
      <xdr:nvSpPr>
        <xdr:cNvPr id="24" name="Connettore 2 56"/>
        <xdr:cNvSpPr>
          <a:spLocks/>
        </xdr:cNvSpPr>
      </xdr:nvSpPr>
      <xdr:spPr>
        <a:xfrm>
          <a:off x="6724650" y="11572875"/>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123825</xdr:colOff>
      <xdr:row>25</xdr:row>
      <xdr:rowOff>47625</xdr:rowOff>
    </xdr:from>
    <xdr:to>
      <xdr:col>34</xdr:col>
      <xdr:colOff>400050</xdr:colOff>
      <xdr:row>25</xdr:row>
      <xdr:rowOff>47625</xdr:rowOff>
    </xdr:to>
    <xdr:sp>
      <xdr:nvSpPr>
        <xdr:cNvPr id="25" name="Connettore 2 50"/>
        <xdr:cNvSpPr>
          <a:spLocks/>
        </xdr:cNvSpPr>
      </xdr:nvSpPr>
      <xdr:spPr>
        <a:xfrm flipH="1">
          <a:off x="15335250" y="6715125"/>
          <a:ext cx="14954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123825</xdr:colOff>
      <xdr:row>27</xdr:row>
      <xdr:rowOff>714375</xdr:rowOff>
    </xdr:from>
    <xdr:to>
      <xdr:col>34</xdr:col>
      <xdr:colOff>400050</xdr:colOff>
      <xdr:row>27</xdr:row>
      <xdr:rowOff>714375</xdr:rowOff>
    </xdr:to>
    <xdr:sp>
      <xdr:nvSpPr>
        <xdr:cNvPr id="26" name="Connettore 2 67"/>
        <xdr:cNvSpPr>
          <a:spLocks/>
        </xdr:cNvSpPr>
      </xdr:nvSpPr>
      <xdr:spPr>
        <a:xfrm flipH="1">
          <a:off x="15335250" y="7639050"/>
          <a:ext cx="14954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92</xdr:row>
      <xdr:rowOff>152400</xdr:rowOff>
    </xdr:from>
    <xdr:to>
      <xdr:col>32</xdr:col>
      <xdr:colOff>590550</xdr:colOff>
      <xdr:row>92</xdr:row>
      <xdr:rowOff>152400</xdr:rowOff>
    </xdr:to>
    <xdr:sp>
      <xdr:nvSpPr>
        <xdr:cNvPr id="27" name="Connettore 2 68"/>
        <xdr:cNvSpPr>
          <a:spLocks/>
        </xdr:cNvSpPr>
      </xdr:nvSpPr>
      <xdr:spPr>
        <a:xfrm flipH="1">
          <a:off x="15297150" y="212502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10</xdr:row>
      <xdr:rowOff>152400</xdr:rowOff>
    </xdr:from>
    <xdr:to>
      <xdr:col>32</xdr:col>
      <xdr:colOff>590550</xdr:colOff>
      <xdr:row>10</xdr:row>
      <xdr:rowOff>152400</xdr:rowOff>
    </xdr:to>
    <xdr:sp>
      <xdr:nvSpPr>
        <xdr:cNvPr id="28" name="Connettore 2 66"/>
        <xdr:cNvSpPr>
          <a:spLocks/>
        </xdr:cNvSpPr>
      </xdr:nvSpPr>
      <xdr:spPr>
        <a:xfrm flipH="1">
          <a:off x="15297150" y="2076450"/>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44</xdr:row>
      <xdr:rowOff>152400</xdr:rowOff>
    </xdr:from>
    <xdr:to>
      <xdr:col>32</xdr:col>
      <xdr:colOff>590550</xdr:colOff>
      <xdr:row>44</xdr:row>
      <xdr:rowOff>152400</xdr:rowOff>
    </xdr:to>
    <xdr:sp>
      <xdr:nvSpPr>
        <xdr:cNvPr id="29" name="Connettore 2 69"/>
        <xdr:cNvSpPr>
          <a:spLocks/>
        </xdr:cNvSpPr>
      </xdr:nvSpPr>
      <xdr:spPr>
        <a:xfrm flipH="1">
          <a:off x="15297150" y="12096750"/>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70</xdr:row>
      <xdr:rowOff>152400</xdr:rowOff>
    </xdr:from>
    <xdr:to>
      <xdr:col>32</xdr:col>
      <xdr:colOff>590550</xdr:colOff>
      <xdr:row>70</xdr:row>
      <xdr:rowOff>152400</xdr:rowOff>
    </xdr:to>
    <xdr:sp>
      <xdr:nvSpPr>
        <xdr:cNvPr id="30" name="Connettore 2 70"/>
        <xdr:cNvSpPr>
          <a:spLocks/>
        </xdr:cNvSpPr>
      </xdr:nvSpPr>
      <xdr:spPr>
        <a:xfrm flipH="1">
          <a:off x="15297150" y="1690687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85725</xdr:colOff>
      <xdr:row>87</xdr:row>
      <xdr:rowOff>152400</xdr:rowOff>
    </xdr:from>
    <xdr:to>
      <xdr:col>32</xdr:col>
      <xdr:colOff>590550</xdr:colOff>
      <xdr:row>87</xdr:row>
      <xdr:rowOff>152400</xdr:rowOff>
    </xdr:to>
    <xdr:sp>
      <xdr:nvSpPr>
        <xdr:cNvPr id="31" name="Connettore 2 71"/>
        <xdr:cNvSpPr>
          <a:spLocks/>
        </xdr:cNvSpPr>
      </xdr:nvSpPr>
      <xdr:spPr>
        <a:xfrm flipH="1">
          <a:off x="15297150" y="19935825"/>
          <a:ext cx="5048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27</xdr:row>
      <xdr:rowOff>438150</xdr:rowOff>
    </xdr:from>
    <xdr:to>
      <xdr:col>11</xdr:col>
      <xdr:colOff>504825</xdr:colOff>
      <xdr:row>27</xdr:row>
      <xdr:rowOff>438150</xdr:rowOff>
    </xdr:to>
    <xdr:sp>
      <xdr:nvSpPr>
        <xdr:cNvPr id="32" name="Connettore 2 72"/>
        <xdr:cNvSpPr>
          <a:spLocks/>
        </xdr:cNvSpPr>
      </xdr:nvSpPr>
      <xdr:spPr>
        <a:xfrm>
          <a:off x="6724650" y="7362825"/>
          <a:ext cx="4857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123825</xdr:colOff>
      <xdr:row>18</xdr:row>
      <xdr:rowOff>419100</xdr:rowOff>
    </xdr:from>
    <xdr:to>
      <xdr:col>34</xdr:col>
      <xdr:colOff>400050</xdr:colOff>
      <xdr:row>18</xdr:row>
      <xdr:rowOff>419100</xdr:rowOff>
    </xdr:to>
    <xdr:sp>
      <xdr:nvSpPr>
        <xdr:cNvPr id="33" name="Connettore 2 91"/>
        <xdr:cNvSpPr>
          <a:spLocks/>
        </xdr:cNvSpPr>
      </xdr:nvSpPr>
      <xdr:spPr>
        <a:xfrm flipH="1">
          <a:off x="15335250" y="4886325"/>
          <a:ext cx="14954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AQ99"/>
  <sheetViews>
    <sheetView tabSelected="1" view="pageBreakPreview" zoomScaleSheetLayoutView="100" zoomScalePageLayoutView="0" workbookViewId="0" topLeftCell="H1">
      <selection activeCell="AO17" sqref="AO17"/>
    </sheetView>
  </sheetViews>
  <sheetFormatPr defaultColWidth="9.140625" defaultRowHeight="15"/>
  <cols>
    <col min="13" max="13" width="1.7109375" style="0" customWidth="1"/>
    <col min="14" max="14" width="7.57421875" style="0" customWidth="1"/>
    <col min="15" max="15" width="16.7109375" style="0" customWidth="1"/>
    <col min="16" max="16" width="2.7109375" style="0" customWidth="1"/>
    <col min="17" max="17" width="16.7109375" style="0" customWidth="1"/>
    <col min="18" max="18" width="2.7109375" style="0" customWidth="1"/>
    <col min="19" max="19" width="4.7109375" style="0" customWidth="1"/>
    <col min="20" max="20" width="11.7109375" style="0" customWidth="1"/>
    <col min="21" max="22" width="4.7109375" style="0" customWidth="1"/>
    <col min="23" max="23" width="10.7109375" style="0" hidden="1" customWidth="1"/>
    <col min="24" max="25" width="6.7109375" style="0" customWidth="1"/>
    <col min="26" max="26" width="5.7109375" style="0" customWidth="1"/>
    <col min="27" max="27" width="3.7109375" style="2" customWidth="1"/>
    <col min="28" max="28" width="2.7109375" style="3" customWidth="1"/>
    <col min="29" max="30" width="2.7109375" style="0" customWidth="1"/>
    <col min="31" max="31" width="11.7109375" style="0" customWidth="1"/>
    <col min="32" max="32" width="1.7109375" style="0" customWidth="1"/>
    <col min="38" max="38" width="10.421875" style="0" bestFit="1" customWidth="1"/>
  </cols>
  <sheetData>
    <row r="1" spans="1:28" ht="19.5" customHeight="1">
      <c r="A1" s="144" t="s">
        <v>77</v>
      </c>
      <c r="B1" s="144"/>
      <c r="C1" s="144"/>
      <c r="D1" s="144"/>
      <c r="E1" s="144"/>
      <c r="F1" s="144"/>
      <c r="G1" s="144"/>
      <c r="H1" s="144"/>
      <c r="I1" s="144"/>
      <c r="J1" s="144"/>
      <c r="AA1" s="6"/>
      <c r="AB1" s="6"/>
    </row>
    <row r="2" spans="1:32" ht="27.75" customHeight="1">
      <c r="A2" s="144"/>
      <c r="B2" s="144"/>
      <c r="C2" s="144"/>
      <c r="D2" s="144"/>
      <c r="E2" s="144"/>
      <c r="F2" s="144"/>
      <c r="G2" s="144"/>
      <c r="H2" s="144"/>
      <c r="I2" s="144"/>
      <c r="J2" s="144"/>
      <c r="N2" s="153" t="s">
        <v>41</v>
      </c>
      <c r="O2" s="153"/>
      <c r="P2" s="153"/>
      <c r="Q2" s="153"/>
      <c r="R2" s="153"/>
      <c r="S2" s="153"/>
      <c r="T2" s="153"/>
      <c r="U2" s="153"/>
      <c r="V2" s="153"/>
      <c r="W2" s="153"/>
      <c r="X2" s="153"/>
      <c r="Y2" s="153"/>
      <c r="Z2" s="153"/>
      <c r="AA2" s="153"/>
      <c r="AB2" s="153"/>
      <c r="AC2" s="153"/>
      <c r="AD2" s="153"/>
      <c r="AE2" s="153"/>
      <c r="AF2" s="41"/>
    </row>
    <row r="3" spans="14:34" ht="19.5" customHeight="1">
      <c r="N3" s="154" t="s">
        <v>42</v>
      </c>
      <c r="O3" s="154"/>
      <c r="P3" s="154"/>
      <c r="Q3" s="154"/>
      <c r="R3" s="154"/>
      <c r="S3" s="154"/>
      <c r="T3" s="154"/>
      <c r="U3" s="154"/>
      <c r="V3" s="154"/>
      <c r="W3" s="154"/>
      <c r="X3" s="154"/>
      <c r="Y3" s="154"/>
      <c r="Z3" s="154"/>
      <c r="AA3" s="154"/>
      <c r="AB3" s="154"/>
      <c r="AC3" s="154"/>
      <c r="AD3" s="154"/>
      <c r="AE3" s="154"/>
      <c r="AF3" s="44"/>
      <c r="AH3" s="119"/>
    </row>
    <row r="4" spans="2:34" ht="15">
      <c r="B4" s="152" t="s">
        <v>52</v>
      </c>
      <c r="C4" s="152"/>
      <c r="D4" s="152"/>
      <c r="E4" s="152"/>
      <c r="F4" s="152"/>
      <c r="G4" s="152"/>
      <c r="H4" s="152"/>
      <c r="I4" s="152"/>
      <c r="J4" s="152"/>
      <c r="K4" s="152"/>
      <c r="L4" s="78"/>
      <c r="N4" s="164" t="s">
        <v>83</v>
      </c>
      <c r="O4" s="164"/>
      <c r="P4" s="164"/>
      <c r="Q4" s="164"/>
      <c r="R4" s="164"/>
      <c r="S4" s="164"/>
      <c r="T4" s="164"/>
      <c r="U4" s="164"/>
      <c r="V4" s="164"/>
      <c r="W4" s="164"/>
      <c r="X4" s="164"/>
      <c r="Y4" s="164"/>
      <c r="Z4" s="164"/>
      <c r="AA4" s="164"/>
      <c r="AB4" s="164"/>
      <c r="AC4" s="164"/>
      <c r="AD4" s="164"/>
      <c r="AE4" s="164"/>
      <c r="AF4" s="42"/>
      <c r="AH4" s="119"/>
    </row>
    <row r="5" spans="2:34" ht="15">
      <c r="B5" s="76"/>
      <c r="C5" s="76"/>
      <c r="D5" s="76"/>
      <c r="E5" s="76"/>
      <c r="F5" s="76"/>
      <c r="G5" s="76"/>
      <c r="H5" s="76"/>
      <c r="I5" s="76"/>
      <c r="J5" s="76"/>
      <c r="K5" s="76"/>
      <c r="L5" s="78"/>
      <c r="N5" s="165" t="s">
        <v>61</v>
      </c>
      <c r="O5" s="165"/>
      <c r="P5" s="165"/>
      <c r="Q5" s="165"/>
      <c r="R5" s="165"/>
      <c r="S5" s="165"/>
      <c r="T5" s="165"/>
      <c r="U5" s="165"/>
      <c r="V5" s="165"/>
      <c r="W5" s="165"/>
      <c r="X5" s="165"/>
      <c r="Y5" s="165"/>
      <c r="Z5" s="165"/>
      <c r="AA5" s="165"/>
      <c r="AB5" s="165"/>
      <c r="AC5" s="165"/>
      <c r="AD5" s="165"/>
      <c r="AE5" s="165"/>
      <c r="AF5" s="42"/>
      <c r="AH5" s="120" t="s">
        <v>53</v>
      </c>
    </row>
    <row r="6" spans="14:34" ht="9.75" customHeight="1">
      <c r="N6" s="24"/>
      <c r="O6" s="25"/>
      <c r="P6" s="25"/>
      <c r="Q6" s="25"/>
      <c r="R6" s="25"/>
      <c r="S6" s="25"/>
      <c r="T6" s="25"/>
      <c r="U6" s="25"/>
      <c r="V6" s="25"/>
      <c r="W6" s="25"/>
      <c r="X6" s="25"/>
      <c r="Y6" s="25"/>
      <c r="Z6" s="25"/>
      <c r="AA6" s="25"/>
      <c r="AB6" s="25"/>
      <c r="AC6" s="25"/>
      <c r="AD6" s="25"/>
      <c r="AE6" s="25"/>
      <c r="AF6" s="25"/>
      <c r="AH6" s="119"/>
    </row>
    <row r="7" spans="14:34" ht="15" customHeight="1">
      <c r="N7" s="155" t="s">
        <v>11</v>
      </c>
      <c r="O7" s="156"/>
      <c r="P7" s="156"/>
      <c r="Q7" s="156"/>
      <c r="R7" s="156"/>
      <c r="S7" s="156"/>
      <c r="T7" s="156"/>
      <c r="U7" s="156"/>
      <c r="V7" s="156"/>
      <c r="W7" s="156"/>
      <c r="X7" s="156"/>
      <c r="Y7" s="156"/>
      <c r="Z7" s="156"/>
      <c r="AA7" s="156"/>
      <c r="AB7" s="156"/>
      <c r="AC7" s="156"/>
      <c r="AD7" s="156"/>
      <c r="AE7" s="157"/>
      <c r="AF7" s="48"/>
      <c r="AH7" s="119"/>
    </row>
    <row r="8" spans="14:34" ht="7.5" customHeight="1">
      <c r="N8" s="158"/>
      <c r="O8" s="159"/>
      <c r="P8" s="159"/>
      <c r="Q8" s="159"/>
      <c r="R8" s="159"/>
      <c r="S8" s="159"/>
      <c r="T8" s="159"/>
      <c r="U8" s="159"/>
      <c r="V8" s="159"/>
      <c r="W8" s="159"/>
      <c r="X8" s="159"/>
      <c r="Y8" s="159"/>
      <c r="Z8" s="159"/>
      <c r="AA8" s="159"/>
      <c r="AB8" s="159"/>
      <c r="AC8" s="159"/>
      <c r="AD8" s="159"/>
      <c r="AE8" s="160"/>
      <c r="AF8" s="48"/>
      <c r="AH8" s="119"/>
    </row>
    <row r="9" spans="14:34" ht="15" customHeight="1">
      <c r="N9" s="161" t="s">
        <v>12</v>
      </c>
      <c r="O9" s="161"/>
      <c r="P9" s="161"/>
      <c r="Q9" s="161"/>
      <c r="R9" s="161"/>
      <c r="S9" s="161"/>
      <c r="T9" s="161"/>
      <c r="U9" s="161"/>
      <c r="V9" s="161"/>
      <c r="W9" s="161"/>
      <c r="X9" s="161"/>
      <c r="Y9" s="161"/>
      <c r="Z9" s="161"/>
      <c r="AA9" s="161"/>
      <c r="AB9" s="161"/>
      <c r="AC9" s="161"/>
      <c r="AD9" s="161"/>
      <c r="AE9" s="161"/>
      <c r="AF9" s="49"/>
      <c r="AH9" s="119"/>
    </row>
    <row r="10" spans="14:34" ht="7.5" customHeight="1">
      <c r="N10" s="26"/>
      <c r="O10" s="26"/>
      <c r="P10" s="26"/>
      <c r="Q10" s="26"/>
      <c r="R10" s="26"/>
      <c r="S10" s="26"/>
      <c r="T10" s="26"/>
      <c r="U10" s="26"/>
      <c r="V10" s="26"/>
      <c r="W10" s="26"/>
      <c r="X10" s="26"/>
      <c r="Y10" s="26"/>
      <c r="Z10" s="26"/>
      <c r="AA10" s="26"/>
      <c r="AB10" s="26"/>
      <c r="AC10" s="26"/>
      <c r="AD10" s="26"/>
      <c r="AE10" s="26"/>
      <c r="AF10" s="49"/>
      <c r="AH10" s="119"/>
    </row>
    <row r="11" spans="13:34" s="5" customFormat="1" ht="19.5" customHeight="1">
      <c r="M11" s="91"/>
      <c r="N11" s="92"/>
      <c r="O11" s="92" t="s">
        <v>14</v>
      </c>
      <c r="P11" s="92"/>
      <c r="Q11" s="92"/>
      <c r="R11" s="92"/>
      <c r="S11" s="94"/>
      <c r="T11" s="94"/>
      <c r="U11" s="137" t="s">
        <v>62</v>
      </c>
      <c r="V11" s="92"/>
      <c r="W11" s="92"/>
      <c r="X11" s="92"/>
      <c r="Y11" s="95"/>
      <c r="Z11" s="207">
        <f>SUM(AE17:AE42)</f>
        <v>0</v>
      </c>
      <c r="AA11" s="208"/>
      <c r="AB11" s="208"/>
      <c r="AC11" s="208"/>
      <c r="AD11" s="208"/>
      <c r="AE11" s="209"/>
      <c r="AF11" s="93"/>
      <c r="AH11" s="120" t="s">
        <v>68</v>
      </c>
    </row>
    <row r="12" spans="13:34" ht="7.5" customHeight="1">
      <c r="M12" s="46"/>
      <c r="N12" s="26"/>
      <c r="O12" s="26"/>
      <c r="P12" s="26"/>
      <c r="Q12" s="26"/>
      <c r="R12" s="26"/>
      <c r="S12" s="26"/>
      <c r="T12" s="26"/>
      <c r="U12" s="26"/>
      <c r="V12" s="26"/>
      <c r="W12" s="26"/>
      <c r="X12" s="26"/>
      <c r="Y12" s="26"/>
      <c r="Z12" s="26"/>
      <c r="AA12" s="26"/>
      <c r="AB12" s="26"/>
      <c r="AC12" s="26"/>
      <c r="AD12" s="26"/>
      <c r="AE12" s="26"/>
      <c r="AF12" s="51"/>
      <c r="AH12" s="119"/>
    </row>
    <row r="13" spans="13:41" s="5" customFormat="1" ht="31.5" customHeight="1">
      <c r="M13" s="52"/>
      <c r="N13" s="143" t="s">
        <v>76</v>
      </c>
      <c r="O13" s="162" t="s">
        <v>69</v>
      </c>
      <c r="P13" s="163"/>
      <c r="Q13" s="163"/>
      <c r="R13" s="163"/>
      <c r="S13" s="163"/>
      <c r="T13" s="131"/>
      <c r="U13" s="131" t="s">
        <v>62</v>
      </c>
      <c r="V13" s="131"/>
      <c r="W13" s="131"/>
      <c r="X13" s="131"/>
      <c r="Y13" s="131"/>
      <c r="Z13" s="177">
        <f>SUM(AE17:AE19)</f>
        <v>0</v>
      </c>
      <c r="AA13" s="178"/>
      <c r="AB13" s="178"/>
      <c r="AC13" s="178"/>
      <c r="AD13" s="178"/>
      <c r="AE13" s="179"/>
      <c r="AF13" s="51"/>
      <c r="AH13" s="217">
        <f>IF(Z13&gt;970.42,"VALUTARE IMPORTO ARTICOLO 12 comma 1 IN QUANTO L'IMPORTO RICHIESTO SFORA IL LIMITE MASSIMO DELL'ONORARIO","")</f>
      </c>
      <c r="AI13" s="217"/>
      <c r="AJ13" s="217"/>
      <c r="AK13" s="217"/>
      <c r="AL13" s="217"/>
      <c r="AM13" s="217"/>
      <c r="AN13" s="217"/>
      <c r="AO13" s="217"/>
    </row>
    <row r="14" spans="13:34" ht="7.5" customHeight="1">
      <c r="M14" s="46"/>
      <c r="N14" s="1"/>
      <c r="O14" s="27"/>
      <c r="P14" s="26"/>
      <c r="Q14" s="26"/>
      <c r="R14" s="26"/>
      <c r="S14" s="26"/>
      <c r="T14" s="26"/>
      <c r="U14" s="26"/>
      <c r="V14" s="26"/>
      <c r="W14" s="26"/>
      <c r="X14" s="26"/>
      <c r="Y14" s="26"/>
      <c r="Z14" s="26"/>
      <c r="AA14" s="26"/>
      <c r="AB14" s="26"/>
      <c r="AC14" s="26"/>
      <c r="AD14" s="26"/>
      <c r="AE14" s="28"/>
      <c r="AF14" s="28"/>
      <c r="AH14" s="119"/>
    </row>
    <row r="15" spans="13:35" ht="39.75" customHeight="1">
      <c r="M15" s="46"/>
      <c r="N15" s="1"/>
      <c r="O15" s="147" t="s">
        <v>15</v>
      </c>
      <c r="P15" s="148"/>
      <c r="Q15" s="148"/>
      <c r="R15" s="148"/>
      <c r="S15" s="148"/>
      <c r="T15" s="148"/>
      <c r="U15" s="148"/>
      <c r="V15" s="148"/>
      <c r="W15" s="148"/>
      <c r="X15" s="148"/>
      <c r="Y15" s="148"/>
      <c r="Z15" s="148"/>
      <c r="AA15" s="148"/>
      <c r="AB15" s="148"/>
      <c r="AC15" s="148"/>
      <c r="AD15" s="148"/>
      <c r="AE15" s="149"/>
      <c r="AF15" s="139"/>
      <c r="AH15" s="119"/>
      <c r="AI15" s="132"/>
    </row>
    <row r="16" spans="13:39" ht="7.5" customHeight="1">
      <c r="M16" s="46"/>
      <c r="N16" s="1"/>
      <c r="O16" s="27"/>
      <c r="P16" s="26"/>
      <c r="Q16" s="26"/>
      <c r="R16" s="26"/>
      <c r="S16" s="26"/>
      <c r="T16" s="26"/>
      <c r="U16" s="26"/>
      <c r="V16" s="26"/>
      <c r="W16" s="26"/>
      <c r="X16" s="26"/>
      <c r="Y16" s="26"/>
      <c r="Z16" s="26"/>
      <c r="AA16" s="26"/>
      <c r="AB16" s="26"/>
      <c r="AC16" s="26"/>
      <c r="AD16" s="26"/>
      <c r="AE16" s="28"/>
      <c r="AF16" s="28"/>
      <c r="AH16" s="134"/>
      <c r="AJ16" s="118"/>
      <c r="AK16" s="118"/>
      <c r="AL16" s="118"/>
      <c r="AM16" s="118"/>
    </row>
    <row r="17" spans="3:39" ht="74.25" customHeight="1">
      <c r="C17" s="152" t="s">
        <v>51</v>
      </c>
      <c r="D17" s="152"/>
      <c r="E17" s="152"/>
      <c r="F17" s="152"/>
      <c r="G17" s="152"/>
      <c r="H17" s="152"/>
      <c r="I17" s="152"/>
      <c r="J17" s="152"/>
      <c r="K17" s="152"/>
      <c r="L17" s="113"/>
      <c r="M17" s="46"/>
      <c r="N17" s="1"/>
      <c r="O17" s="180" t="s">
        <v>82</v>
      </c>
      <c r="P17" s="181"/>
      <c r="Q17" s="181"/>
      <c r="R17" s="181"/>
      <c r="S17" s="181"/>
      <c r="T17" s="181"/>
      <c r="U17" s="181"/>
      <c r="V17" s="181"/>
      <c r="W17" s="181"/>
      <c r="X17" s="181"/>
      <c r="Y17" s="181"/>
      <c r="Z17" s="181"/>
      <c r="AA17" s="181"/>
      <c r="AB17" s="181"/>
      <c r="AC17" s="1"/>
      <c r="AD17" s="1"/>
      <c r="AE17" s="187">
        <f>IF($AH$18=1,AJ17,IF($AH$18=2,AK17,IF($AH$18=3,AL17,AM17)))</f>
        <v>0</v>
      </c>
      <c r="AF17" s="28"/>
      <c r="AH17" s="134"/>
      <c r="AJ17" s="115">
        <v>0</v>
      </c>
      <c r="AK17" s="115">
        <v>557.77</v>
      </c>
      <c r="AL17" s="115">
        <v>764.1</v>
      </c>
      <c r="AM17" s="116" t="s">
        <v>63</v>
      </c>
    </row>
    <row r="18" spans="3:34" ht="12.75" customHeight="1">
      <c r="C18" s="112"/>
      <c r="D18" s="112"/>
      <c r="E18" s="112"/>
      <c r="F18" s="112"/>
      <c r="G18" s="112"/>
      <c r="H18" s="112"/>
      <c r="I18" s="112"/>
      <c r="J18" s="112"/>
      <c r="K18" s="112"/>
      <c r="L18" s="113"/>
      <c r="M18" s="46"/>
      <c r="N18" s="1"/>
      <c r="O18" s="135"/>
      <c r="P18" s="136"/>
      <c r="Q18" s="136"/>
      <c r="R18" s="136"/>
      <c r="S18" s="136"/>
      <c r="T18" s="136"/>
      <c r="U18" s="136"/>
      <c r="V18" s="136"/>
      <c r="W18" s="136"/>
      <c r="X18" s="136"/>
      <c r="Y18" s="136"/>
      <c r="Z18" s="136"/>
      <c r="AA18" s="136"/>
      <c r="AB18" s="136"/>
      <c r="AC18" s="26"/>
      <c r="AD18" s="26"/>
      <c r="AE18" s="187"/>
      <c r="AF18" s="28"/>
      <c r="AH18" s="129">
        <v>1</v>
      </c>
    </row>
    <row r="19" spans="5:40" ht="51.75" customHeight="1">
      <c r="E19" s="76"/>
      <c r="F19" s="76"/>
      <c r="G19" s="76"/>
      <c r="H19" s="76"/>
      <c r="I19" s="76"/>
      <c r="J19" s="76"/>
      <c r="K19" s="76"/>
      <c r="M19" s="46"/>
      <c r="N19" s="1"/>
      <c r="O19" s="182" t="s">
        <v>75</v>
      </c>
      <c r="P19" s="183"/>
      <c r="Q19" s="183"/>
      <c r="R19" s="183"/>
      <c r="S19" s="183"/>
      <c r="T19" s="183"/>
      <c r="U19" s="183"/>
      <c r="V19" s="183"/>
      <c r="W19" s="183"/>
      <c r="X19" s="183"/>
      <c r="Y19" s="183"/>
      <c r="Z19" s="183"/>
      <c r="AA19" s="183"/>
      <c r="AB19" s="183"/>
      <c r="AC19" s="14"/>
      <c r="AD19" s="14"/>
      <c r="AE19" s="111">
        <f>IF($AH$19=1,AJ19,IF($AH$19=2,AK19,IF($AH$19=3,AL19,AM19)))</f>
        <v>0</v>
      </c>
      <c r="AF19" s="8"/>
      <c r="AG19" s="5"/>
      <c r="AH19" s="129">
        <v>1</v>
      </c>
      <c r="AI19" s="76"/>
      <c r="AJ19" s="115">
        <v>0</v>
      </c>
      <c r="AK19" s="116">
        <v>200</v>
      </c>
      <c r="AL19" s="116">
        <v>300</v>
      </c>
      <c r="AM19" s="116" t="s">
        <v>63</v>
      </c>
      <c r="AN19" s="76"/>
    </row>
    <row r="20" spans="13:38" ht="7.5" customHeight="1">
      <c r="M20" s="46"/>
      <c r="N20" s="26"/>
      <c r="O20" s="26"/>
      <c r="P20" s="26"/>
      <c r="Q20" s="26"/>
      <c r="R20" s="26"/>
      <c r="S20" s="26"/>
      <c r="T20" s="26"/>
      <c r="U20" s="26"/>
      <c r="V20" s="26"/>
      <c r="W20" s="26"/>
      <c r="X20" s="26"/>
      <c r="Y20" s="26"/>
      <c r="Z20" s="26"/>
      <c r="AA20" s="26"/>
      <c r="AB20" s="26"/>
      <c r="AC20" s="26"/>
      <c r="AD20" s="26"/>
      <c r="AE20" s="26"/>
      <c r="AF20" s="51"/>
      <c r="AH20" s="117"/>
      <c r="AK20" s="211" t="s">
        <v>70</v>
      </c>
      <c r="AL20" s="211" t="s">
        <v>71</v>
      </c>
    </row>
    <row r="21" spans="13:39" s="5" customFormat="1" ht="31.5" customHeight="1">
      <c r="M21" s="52"/>
      <c r="N21" s="143" t="s">
        <v>76</v>
      </c>
      <c r="O21" s="162" t="s">
        <v>78</v>
      </c>
      <c r="P21" s="163"/>
      <c r="Q21" s="163"/>
      <c r="R21" s="163"/>
      <c r="S21" s="163"/>
      <c r="T21" s="131" t="s">
        <v>62</v>
      </c>
      <c r="U21" s="131"/>
      <c r="V21" s="131"/>
      <c r="W21" s="131"/>
      <c r="X21" s="131"/>
      <c r="Y21" s="131"/>
      <c r="Z21" s="177">
        <f>SUM(AE25:AE42)</f>
        <v>0</v>
      </c>
      <c r="AA21" s="178"/>
      <c r="AB21" s="178"/>
      <c r="AC21" s="178"/>
      <c r="AD21" s="178"/>
      <c r="AE21" s="179"/>
      <c r="AF21" s="51"/>
      <c r="AH21" s="128"/>
      <c r="AJ21"/>
      <c r="AK21" s="212"/>
      <c r="AL21" s="212"/>
      <c r="AM21"/>
    </row>
    <row r="22" spans="13:34" ht="7.5" customHeight="1">
      <c r="M22" s="46"/>
      <c r="N22" s="1"/>
      <c r="O22" s="27"/>
      <c r="P22" s="26"/>
      <c r="Q22" s="26"/>
      <c r="R22" s="26"/>
      <c r="S22" s="26"/>
      <c r="T22" s="26"/>
      <c r="U22" s="26"/>
      <c r="V22" s="26"/>
      <c r="W22" s="26"/>
      <c r="X22" s="26"/>
      <c r="Y22" s="26"/>
      <c r="Z22" s="26"/>
      <c r="AA22" s="26"/>
      <c r="AB22" s="26"/>
      <c r="AC22" s="26"/>
      <c r="AD22" s="26"/>
      <c r="AE22" s="28"/>
      <c r="AF22" s="51"/>
      <c r="AH22" s="117"/>
    </row>
    <row r="23" spans="13:41" ht="39.75" customHeight="1">
      <c r="M23" s="46"/>
      <c r="N23" s="1"/>
      <c r="O23" s="147" t="s">
        <v>16</v>
      </c>
      <c r="P23" s="148"/>
      <c r="Q23" s="148"/>
      <c r="R23" s="148"/>
      <c r="S23" s="148"/>
      <c r="T23" s="148"/>
      <c r="U23" s="148"/>
      <c r="V23" s="148"/>
      <c r="W23" s="148"/>
      <c r="X23" s="148"/>
      <c r="Y23" s="148"/>
      <c r="Z23" s="148"/>
      <c r="AA23" s="148"/>
      <c r="AB23" s="148"/>
      <c r="AC23" s="148"/>
      <c r="AD23" s="148"/>
      <c r="AE23" s="149"/>
      <c r="AF23" s="51"/>
      <c r="AH23" s="217">
        <f>IF(Z21&gt;970.42,"VALUTARE IMPORTO ARTICOLO 12 comma 2 IN QUANTO L'IMPORTO RICHIESTO SFORA IL LIMITE MASSIMO DELL'ONORARIO","")</f>
      </c>
      <c r="AI23" s="217"/>
      <c r="AJ23" s="217"/>
      <c r="AK23" s="217"/>
      <c r="AL23" s="217"/>
      <c r="AM23" s="217"/>
      <c r="AN23" s="217"/>
      <c r="AO23" s="217"/>
    </row>
    <row r="24" spans="13:39" ht="7.5" customHeight="1">
      <c r="M24" s="46"/>
      <c r="N24" s="1"/>
      <c r="O24" s="27"/>
      <c r="P24" s="26"/>
      <c r="Q24" s="26"/>
      <c r="R24" s="26"/>
      <c r="S24" s="26"/>
      <c r="T24" s="26"/>
      <c r="U24" s="26"/>
      <c r="V24" s="26"/>
      <c r="W24" s="26"/>
      <c r="X24" s="26"/>
      <c r="Y24" s="26"/>
      <c r="Z24" s="26"/>
      <c r="AA24" s="26"/>
      <c r="AB24" s="26"/>
      <c r="AC24" s="26"/>
      <c r="AD24" s="26"/>
      <c r="AE24" s="28"/>
      <c r="AF24" s="51"/>
      <c r="AH24" s="117"/>
      <c r="AJ24" s="216">
        <v>2</v>
      </c>
      <c r="AK24" s="216"/>
      <c r="AL24" s="216"/>
      <c r="AM24" s="216"/>
    </row>
    <row r="25" spans="2:34" ht="27.75" customHeight="1">
      <c r="B25" s="152" t="s">
        <v>51</v>
      </c>
      <c r="C25" s="152"/>
      <c r="D25" s="152"/>
      <c r="E25" s="152"/>
      <c r="F25" s="152"/>
      <c r="G25" s="152"/>
      <c r="H25" s="152"/>
      <c r="I25" s="152"/>
      <c r="J25" s="152"/>
      <c r="K25" s="152"/>
      <c r="L25" s="96"/>
      <c r="M25" s="46"/>
      <c r="N25" s="1"/>
      <c r="O25" s="150" t="s">
        <v>80</v>
      </c>
      <c r="P25" s="151"/>
      <c r="Q25" s="151"/>
      <c r="R25" s="151"/>
      <c r="S25" s="151"/>
      <c r="T25" s="151"/>
      <c r="U25" s="151"/>
      <c r="V25" s="151"/>
      <c r="W25" s="151"/>
      <c r="X25" s="151"/>
      <c r="Y25" s="151"/>
      <c r="Z25" s="151"/>
      <c r="AA25" s="151"/>
      <c r="AB25" s="151"/>
      <c r="AC25" s="1"/>
      <c r="AD25" s="1"/>
      <c r="AE25" s="187">
        <f>IF($AH$26=1,AJ26,IF($AH$26=2,AK26,IF($AH$26=3,AL26,AM26)))</f>
        <v>0</v>
      </c>
      <c r="AF25" s="51"/>
      <c r="AH25" s="117"/>
    </row>
    <row r="26" spans="2:39" ht="12.75" customHeight="1">
      <c r="B26" s="114"/>
      <c r="C26" s="114"/>
      <c r="D26" s="114"/>
      <c r="E26" s="114"/>
      <c r="F26" s="114"/>
      <c r="G26" s="114"/>
      <c r="H26" s="114"/>
      <c r="I26" s="114"/>
      <c r="J26" s="114"/>
      <c r="K26" s="114"/>
      <c r="L26" s="96"/>
      <c r="M26" s="46"/>
      <c r="N26" s="1"/>
      <c r="O26" s="150"/>
      <c r="P26" s="151"/>
      <c r="Q26" s="151"/>
      <c r="R26" s="151"/>
      <c r="S26" s="151"/>
      <c r="T26" s="151"/>
      <c r="U26" s="151"/>
      <c r="V26" s="151"/>
      <c r="W26" s="151"/>
      <c r="X26" s="151"/>
      <c r="Y26" s="151"/>
      <c r="Z26" s="151"/>
      <c r="AA26" s="151"/>
      <c r="AB26" s="151"/>
      <c r="AC26" s="12"/>
      <c r="AD26" s="12"/>
      <c r="AE26" s="187"/>
      <c r="AF26" s="51"/>
      <c r="AH26" s="129">
        <v>1</v>
      </c>
      <c r="AJ26" s="102">
        <v>0</v>
      </c>
      <c r="AK26" s="102">
        <v>557.77</v>
      </c>
      <c r="AL26" s="102">
        <v>764.1</v>
      </c>
      <c r="AM26" s="104" t="s">
        <v>63</v>
      </c>
    </row>
    <row r="27" spans="13:37" ht="7.5" customHeight="1">
      <c r="M27" s="46"/>
      <c r="N27" s="1"/>
      <c r="O27" s="27"/>
      <c r="P27" s="26"/>
      <c r="Q27" s="26"/>
      <c r="R27" s="26"/>
      <c r="S27" s="26"/>
      <c r="T27" s="26"/>
      <c r="U27" s="26"/>
      <c r="V27" s="26"/>
      <c r="W27" s="26"/>
      <c r="X27" s="26"/>
      <c r="Y27" s="26"/>
      <c r="Z27" s="26"/>
      <c r="AA27" s="26"/>
      <c r="AB27" s="26"/>
      <c r="AC27" s="26"/>
      <c r="AD27" s="26"/>
      <c r="AE27" s="133"/>
      <c r="AF27" s="51"/>
      <c r="AH27" s="129"/>
      <c r="AK27" s="117"/>
    </row>
    <row r="28" spans="2:38" ht="66" customHeight="1">
      <c r="B28" s="152" t="s">
        <v>51</v>
      </c>
      <c r="C28" s="152"/>
      <c r="D28" s="152"/>
      <c r="E28" s="152"/>
      <c r="F28" s="152"/>
      <c r="G28" s="152"/>
      <c r="H28" s="152"/>
      <c r="I28" s="152"/>
      <c r="J28" s="152"/>
      <c r="K28" s="152"/>
      <c r="L28" s="96"/>
      <c r="M28" s="46"/>
      <c r="N28" s="1"/>
      <c r="O28" s="150" t="s">
        <v>45</v>
      </c>
      <c r="P28" s="151"/>
      <c r="Q28" s="151"/>
      <c r="R28" s="151"/>
      <c r="S28" s="151"/>
      <c r="T28" s="151"/>
      <c r="U28" s="151"/>
      <c r="V28" s="151"/>
      <c r="W28" s="151"/>
      <c r="X28" s="151"/>
      <c r="Y28" s="151"/>
      <c r="Z28" s="151"/>
      <c r="AA28" s="151"/>
      <c r="AB28" s="151"/>
      <c r="AC28" s="12"/>
      <c r="AD28" s="12"/>
      <c r="AE28" s="110">
        <f>IF($AH$28=1,AJ28,IF($AH$28=2,AK28,AL28))</f>
        <v>0</v>
      </c>
      <c r="AF28" s="51"/>
      <c r="AG28" s="76"/>
      <c r="AH28" s="129">
        <v>1</v>
      </c>
      <c r="AJ28" s="115">
        <v>0</v>
      </c>
      <c r="AK28" s="115">
        <v>250</v>
      </c>
      <c r="AL28" s="116" t="s">
        <v>63</v>
      </c>
    </row>
    <row r="29" spans="13:37" ht="7.5" customHeight="1">
      <c r="M29" s="46"/>
      <c r="N29" s="1"/>
      <c r="O29" s="27"/>
      <c r="P29" s="26"/>
      <c r="Q29" s="26"/>
      <c r="R29" s="26"/>
      <c r="S29" s="26"/>
      <c r="T29" s="26"/>
      <c r="U29" s="26"/>
      <c r="V29" s="26"/>
      <c r="W29" s="26"/>
      <c r="X29" s="26"/>
      <c r="Y29" s="26"/>
      <c r="Z29" s="26"/>
      <c r="AA29" s="26"/>
      <c r="AB29" s="26"/>
      <c r="AC29" s="26"/>
      <c r="AD29" s="26"/>
      <c r="AE29" s="133"/>
      <c r="AF29" s="51"/>
      <c r="AH29" s="129"/>
      <c r="AK29" s="117"/>
    </row>
    <row r="30" spans="5:40" ht="27" customHeight="1">
      <c r="E30" s="76"/>
      <c r="F30" s="76"/>
      <c r="G30" s="76"/>
      <c r="H30" s="76"/>
      <c r="I30" s="76"/>
      <c r="J30" s="76"/>
      <c r="K30" s="76"/>
      <c r="M30" s="46"/>
      <c r="N30" s="1"/>
      <c r="O30" s="150" t="s">
        <v>21</v>
      </c>
      <c r="P30" s="151"/>
      <c r="Q30" s="151"/>
      <c r="R30" s="151"/>
      <c r="S30" s="151"/>
      <c r="T30" s="151"/>
      <c r="U30" s="151"/>
      <c r="V30" s="151"/>
      <c r="W30" s="151"/>
      <c r="X30" s="151"/>
      <c r="Y30" s="151"/>
      <c r="Z30" s="151"/>
      <c r="AA30" s="151"/>
      <c r="AB30" s="151"/>
      <c r="AC30" s="12"/>
      <c r="AD30" s="12"/>
      <c r="AE30" s="110">
        <f>IF($AH$30=1,AJ30,IF($AH$30=2,AK30,AL30))</f>
        <v>0</v>
      </c>
      <c r="AF30" s="51"/>
      <c r="AH30" s="129">
        <v>1</v>
      </c>
      <c r="AI30" s="76"/>
      <c r="AJ30" s="115">
        <v>0</v>
      </c>
      <c r="AK30" s="115">
        <v>200</v>
      </c>
      <c r="AL30" s="116" t="s">
        <v>63</v>
      </c>
      <c r="AM30" s="76"/>
      <c r="AN30" s="76"/>
    </row>
    <row r="31" spans="13:40" ht="7.5" customHeight="1">
      <c r="M31" s="46"/>
      <c r="N31" s="1"/>
      <c r="O31" s="27"/>
      <c r="P31" s="26"/>
      <c r="Q31" s="26"/>
      <c r="R31" s="26"/>
      <c r="S31" s="26"/>
      <c r="T31" s="26"/>
      <c r="U31" s="26"/>
      <c r="V31" s="26"/>
      <c r="W31" s="26"/>
      <c r="X31" s="26"/>
      <c r="Y31" s="26"/>
      <c r="Z31" s="26"/>
      <c r="AA31" s="26"/>
      <c r="AB31" s="26"/>
      <c r="AC31" s="26"/>
      <c r="AD31" s="26"/>
      <c r="AE31" s="133"/>
      <c r="AF31" s="51"/>
      <c r="AH31" s="130"/>
      <c r="AI31" s="76"/>
      <c r="AJ31" s="76"/>
      <c r="AK31" s="76"/>
      <c r="AL31" s="76"/>
      <c r="AM31" s="76"/>
      <c r="AN31" s="76"/>
    </row>
    <row r="32" spans="5:40" ht="43.5" customHeight="1">
      <c r="E32" s="76"/>
      <c r="F32" s="76"/>
      <c r="G32" s="76"/>
      <c r="H32" s="76"/>
      <c r="I32" s="76"/>
      <c r="J32" s="76"/>
      <c r="K32" s="76"/>
      <c r="M32" s="46"/>
      <c r="N32" s="1"/>
      <c r="O32" s="150" t="s">
        <v>24</v>
      </c>
      <c r="P32" s="151"/>
      <c r="Q32" s="151"/>
      <c r="R32" s="151"/>
      <c r="S32" s="151"/>
      <c r="T32" s="151"/>
      <c r="U32" s="151"/>
      <c r="V32" s="151"/>
      <c r="W32" s="151"/>
      <c r="X32" s="151"/>
      <c r="Y32" s="151"/>
      <c r="Z32" s="151"/>
      <c r="AA32" s="151"/>
      <c r="AB32" s="151"/>
      <c r="AC32" s="12"/>
      <c r="AD32" s="12"/>
      <c r="AE32" s="110">
        <f>IF($AH$32=1,AJ32,IF($AH$32=2,AK32,AL32))</f>
        <v>0</v>
      </c>
      <c r="AF32" s="51"/>
      <c r="AH32" s="130">
        <v>1</v>
      </c>
      <c r="AI32" s="76"/>
      <c r="AJ32" s="115">
        <v>0</v>
      </c>
      <c r="AK32" s="115">
        <v>500</v>
      </c>
      <c r="AL32" s="116" t="s">
        <v>63</v>
      </c>
      <c r="AM32" s="76"/>
      <c r="AN32" s="76"/>
    </row>
    <row r="33" spans="5:40" ht="7.5" customHeight="1">
      <c r="E33" s="76"/>
      <c r="F33" s="76"/>
      <c r="G33" s="76"/>
      <c r="H33" s="76"/>
      <c r="I33" s="76"/>
      <c r="J33" s="76"/>
      <c r="K33" s="76"/>
      <c r="M33" s="46"/>
      <c r="N33" s="1"/>
      <c r="O33" s="125"/>
      <c r="P33" s="126"/>
      <c r="Q33" s="126"/>
      <c r="R33" s="126"/>
      <c r="S33" s="126"/>
      <c r="T33" s="126"/>
      <c r="U33" s="126"/>
      <c r="V33" s="126"/>
      <c r="W33" s="126"/>
      <c r="X33" s="126"/>
      <c r="Y33" s="126"/>
      <c r="Z33" s="126"/>
      <c r="AA33" s="126"/>
      <c r="AB33" s="126"/>
      <c r="AC33" s="12"/>
      <c r="AD33" s="12"/>
      <c r="AE33" s="110"/>
      <c r="AF33" s="51"/>
      <c r="AH33" s="130"/>
      <c r="AI33" s="76"/>
      <c r="AJ33" s="76"/>
      <c r="AK33" s="76"/>
      <c r="AL33" s="76"/>
      <c r="AM33" s="76"/>
      <c r="AN33" s="76"/>
    </row>
    <row r="34" spans="5:40" ht="36" customHeight="1">
      <c r="E34" s="76"/>
      <c r="F34" s="76"/>
      <c r="G34" s="76"/>
      <c r="H34" s="76"/>
      <c r="I34" s="76"/>
      <c r="J34" s="76"/>
      <c r="K34" s="76"/>
      <c r="M34" s="46"/>
      <c r="N34" s="1"/>
      <c r="O34" s="150" t="s">
        <v>25</v>
      </c>
      <c r="P34" s="151"/>
      <c r="Q34" s="151"/>
      <c r="R34" s="151"/>
      <c r="S34" s="151"/>
      <c r="T34" s="151"/>
      <c r="U34" s="151"/>
      <c r="V34" s="151"/>
      <c r="W34" s="151"/>
      <c r="X34" s="151"/>
      <c r="Y34" s="151"/>
      <c r="Z34" s="151"/>
      <c r="AA34" s="151"/>
      <c r="AB34" s="151"/>
      <c r="AC34" s="12"/>
      <c r="AD34" s="12"/>
      <c r="AE34" s="110">
        <f>IF($AH$34=1,AJ34,IF($AH$34=2,AK34,AL34))</f>
        <v>0</v>
      </c>
      <c r="AF34" s="51"/>
      <c r="AH34" s="130">
        <v>1</v>
      </c>
      <c r="AI34" s="76"/>
      <c r="AJ34" s="115">
        <v>0</v>
      </c>
      <c r="AK34" s="115">
        <v>970</v>
      </c>
      <c r="AL34" s="116" t="s">
        <v>63</v>
      </c>
      <c r="AM34" s="76"/>
      <c r="AN34" s="76"/>
    </row>
    <row r="35" spans="5:40" ht="7.5" customHeight="1">
      <c r="E35" s="76"/>
      <c r="F35" s="76"/>
      <c r="G35" s="76"/>
      <c r="H35" s="76"/>
      <c r="I35" s="76"/>
      <c r="J35" s="76"/>
      <c r="K35" s="76"/>
      <c r="M35" s="46"/>
      <c r="N35" s="1"/>
      <c r="O35" s="125"/>
      <c r="P35" s="126"/>
      <c r="Q35" s="126"/>
      <c r="R35" s="126"/>
      <c r="S35" s="126"/>
      <c r="T35" s="126"/>
      <c r="U35" s="126"/>
      <c r="V35" s="126"/>
      <c r="W35" s="126"/>
      <c r="X35" s="126"/>
      <c r="Y35" s="126"/>
      <c r="Z35" s="126"/>
      <c r="AA35" s="126"/>
      <c r="AB35" s="126"/>
      <c r="AC35" s="12"/>
      <c r="AD35" s="12"/>
      <c r="AE35" s="110"/>
      <c r="AF35" s="51"/>
      <c r="AH35" s="130"/>
      <c r="AI35" s="76"/>
      <c r="AJ35" s="76"/>
      <c r="AK35" s="76"/>
      <c r="AL35" s="76"/>
      <c r="AM35" s="76"/>
      <c r="AN35" s="76"/>
    </row>
    <row r="36" spans="5:40" ht="25.5" customHeight="1">
      <c r="E36" s="76"/>
      <c r="F36" s="76"/>
      <c r="G36" s="76"/>
      <c r="H36" s="76"/>
      <c r="I36" s="76"/>
      <c r="J36" s="76"/>
      <c r="K36" s="76"/>
      <c r="M36" s="46"/>
      <c r="N36" s="1"/>
      <c r="O36" s="150" t="s">
        <v>22</v>
      </c>
      <c r="P36" s="151"/>
      <c r="Q36" s="151"/>
      <c r="R36" s="151"/>
      <c r="S36" s="151"/>
      <c r="T36" s="151"/>
      <c r="U36" s="151"/>
      <c r="V36" s="151"/>
      <c r="W36" s="151"/>
      <c r="X36" s="151"/>
      <c r="Y36" s="151"/>
      <c r="Z36" s="151"/>
      <c r="AA36" s="151"/>
      <c r="AB36" s="151"/>
      <c r="AC36" s="12"/>
      <c r="AD36" s="12"/>
      <c r="AE36" s="110">
        <f>IF($AH$36=1,AJ36,IF($AH$36=2,AK36,AL36))</f>
        <v>0</v>
      </c>
      <c r="AF36" s="51"/>
      <c r="AH36" s="130">
        <v>1</v>
      </c>
      <c r="AI36" s="76"/>
      <c r="AJ36" s="213">
        <v>0</v>
      </c>
      <c r="AK36" s="213">
        <v>970</v>
      </c>
      <c r="AL36" s="213" t="s">
        <v>63</v>
      </c>
      <c r="AM36" s="76"/>
      <c r="AN36" s="76"/>
    </row>
    <row r="37" spans="5:40" ht="7.5" customHeight="1">
      <c r="E37" s="76"/>
      <c r="F37" s="76"/>
      <c r="G37" s="76"/>
      <c r="H37" s="76"/>
      <c r="I37" s="76"/>
      <c r="J37" s="76"/>
      <c r="K37" s="76"/>
      <c r="M37" s="46"/>
      <c r="N37" s="1"/>
      <c r="O37" s="125"/>
      <c r="P37" s="126"/>
      <c r="Q37" s="126"/>
      <c r="R37" s="126"/>
      <c r="S37" s="126"/>
      <c r="T37" s="126"/>
      <c r="U37" s="126"/>
      <c r="V37" s="126"/>
      <c r="W37" s="126"/>
      <c r="X37" s="126"/>
      <c r="Y37" s="126"/>
      <c r="Z37" s="126"/>
      <c r="AA37" s="126"/>
      <c r="AB37" s="126"/>
      <c r="AC37" s="12"/>
      <c r="AD37" s="12"/>
      <c r="AE37" s="110"/>
      <c r="AF37" s="51"/>
      <c r="AH37" s="130"/>
      <c r="AI37" s="76"/>
      <c r="AJ37" s="214"/>
      <c r="AK37" s="214"/>
      <c r="AL37" s="214"/>
      <c r="AM37" s="76"/>
      <c r="AN37" s="76"/>
    </row>
    <row r="38" spans="5:40" ht="43.5" customHeight="1">
      <c r="E38" s="76"/>
      <c r="F38" s="76"/>
      <c r="G38" s="76"/>
      <c r="H38" s="76"/>
      <c r="I38" s="76"/>
      <c r="J38" s="76"/>
      <c r="K38" s="76"/>
      <c r="M38" s="46"/>
      <c r="N38" s="1"/>
      <c r="O38" s="150" t="s">
        <v>23</v>
      </c>
      <c r="P38" s="151"/>
      <c r="Q38" s="151"/>
      <c r="R38" s="151"/>
      <c r="S38" s="151"/>
      <c r="T38" s="151"/>
      <c r="U38" s="151"/>
      <c r="V38" s="151"/>
      <c r="W38" s="151"/>
      <c r="X38" s="151"/>
      <c r="Y38" s="151"/>
      <c r="Z38" s="151"/>
      <c r="AA38" s="151"/>
      <c r="AB38" s="151"/>
      <c r="AC38" s="12"/>
      <c r="AD38" s="12"/>
      <c r="AE38" s="110">
        <f>IF($AH$38=1,AJ38,IF($AH$38=2,AK38,AL38))</f>
        <v>0</v>
      </c>
      <c r="AF38" s="51"/>
      <c r="AH38" s="130">
        <v>1</v>
      </c>
      <c r="AI38" s="76"/>
      <c r="AJ38" s="213">
        <v>0</v>
      </c>
      <c r="AK38" s="213">
        <v>970</v>
      </c>
      <c r="AL38" s="213" t="s">
        <v>63</v>
      </c>
      <c r="AM38" s="76"/>
      <c r="AN38" s="76"/>
    </row>
    <row r="39" spans="5:40" ht="7.5" customHeight="1">
      <c r="E39" s="76"/>
      <c r="F39" s="76"/>
      <c r="G39" s="76"/>
      <c r="H39" s="76"/>
      <c r="I39" s="76"/>
      <c r="J39" s="76"/>
      <c r="K39" s="76"/>
      <c r="M39" s="46"/>
      <c r="N39" s="1"/>
      <c r="O39" s="125"/>
      <c r="P39" s="126"/>
      <c r="Q39" s="126"/>
      <c r="R39" s="126"/>
      <c r="S39" s="126"/>
      <c r="T39" s="126"/>
      <c r="U39" s="126"/>
      <c r="V39" s="126"/>
      <c r="W39" s="126"/>
      <c r="X39" s="126"/>
      <c r="Y39" s="126"/>
      <c r="Z39" s="126"/>
      <c r="AA39" s="126"/>
      <c r="AB39" s="126"/>
      <c r="AC39" s="12"/>
      <c r="AD39" s="12"/>
      <c r="AE39" s="110"/>
      <c r="AF39" s="51"/>
      <c r="AH39" s="130"/>
      <c r="AI39" s="76"/>
      <c r="AJ39" s="214"/>
      <c r="AK39" s="214"/>
      <c r="AL39" s="214"/>
      <c r="AM39" s="76"/>
      <c r="AN39" s="76"/>
    </row>
    <row r="40" spans="5:40" ht="51.75" customHeight="1">
      <c r="E40" s="76"/>
      <c r="F40" s="76"/>
      <c r="G40" s="76"/>
      <c r="H40" s="76"/>
      <c r="I40" s="76"/>
      <c r="J40" s="76"/>
      <c r="K40" s="76"/>
      <c r="M40" s="46"/>
      <c r="N40" s="1"/>
      <c r="O40" s="184" t="s">
        <v>74</v>
      </c>
      <c r="P40" s="185"/>
      <c r="Q40" s="185"/>
      <c r="R40" s="185"/>
      <c r="S40" s="185"/>
      <c r="T40" s="185"/>
      <c r="U40" s="185"/>
      <c r="V40" s="185"/>
      <c r="W40" s="185"/>
      <c r="X40" s="185"/>
      <c r="Y40" s="185"/>
      <c r="Z40" s="185"/>
      <c r="AA40" s="185"/>
      <c r="AB40" s="185"/>
      <c r="AC40" s="14"/>
      <c r="AD40" s="14"/>
      <c r="AE40" s="111">
        <f>IF($AH$40=1,AJ40,IF($AH$40=2,AK40,IF($AH$40=3,AL40,AM40)))</f>
        <v>0</v>
      </c>
      <c r="AF40" s="8"/>
      <c r="AH40" s="130">
        <v>1</v>
      </c>
      <c r="AI40" s="76"/>
      <c r="AJ40" s="115">
        <v>0</v>
      </c>
      <c r="AK40" s="116">
        <v>250</v>
      </c>
      <c r="AL40" s="116">
        <v>200</v>
      </c>
      <c r="AM40" s="116" t="s">
        <v>63</v>
      </c>
      <c r="AN40" s="76"/>
    </row>
    <row r="41" spans="13:38" ht="15" customHeight="1">
      <c r="M41" s="46"/>
      <c r="N41" s="43"/>
      <c r="O41" s="43"/>
      <c r="P41" s="43"/>
      <c r="Q41" s="43"/>
      <c r="R41" s="43"/>
      <c r="S41" s="43"/>
      <c r="T41" s="43"/>
      <c r="U41" s="43"/>
      <c r="V41" s="43"/>
      <c r="W41" s="43"/>
      <c r="X41" s="43"/>
      <c r="Y41" s="43"/>
      <c r="Z41" s="43"/>
      <c r="AA41" s="43"/>
      <c r="AB41" s="43"/>
      <c r="AC41" s="12"/>
      <c r="AD41" s="12"/>
      <c r="AE41" s="50"/>
      <c r="AF41" s="51"/>
      <c r="AK41" s="211" t="s">
        <v>73</v>
      </c>
      <c r="AL41" s="211" t="s">
        <v>72</v>
      </c>
    </row>
    <row r="42" spans="2:38" ht="27" customHeight="1">
      <c r="B42" s="175" t="s">
        <v>50</v>
      </c>
      <c r="C42" s="175"/>
      <c r="D42" s="175"/>
      <c r="E42" s="175"/>
      <c r="F42" s="175"/>
      <c r="G42" s="175"/>
      <c r="H42" s="175"/>
      <c r="I42" s="175"/>
      <c r="J42" s="175"/>
      <c r="K42" s="175"/>
      <c r="L42" s="7"/>
      <c r="M42" s="46"/>
      <c r="N42" s="1"/>
      <c r="O42" s="101" t="b">
        <v>0</v>
      </c>
      <c r="P42" s="145" t="s">
        <v>79</v>
      </c>
      <c r="Q42" s="146"/>
      <c r="R42" s="146"/>
      <c r="S42" s="146"/>
      <c r="T42" s="146"/>
      <c r="U42" s="146"/>
      <c r="V42" s="146"/>
      <c r="W42" s="146"/>
      <c r="X42" s="146"/>
      <c r="Y42" s="122">
        <f>IF(O42,"del","")</f>
      </c>
      <c r="Z42" s="123"/>
      <c r="AA42" s="124"/>
      <c r="AB42" s="124"/>
      <c r="AC42" s="121"/>
      <c r="AD42" s="121"/>
      <c r="AE42" s="127">
        <f>IF(O42,SUM(AE17:AE40)*Z42,0)</f>
        <v>0</v>
      </c>
      <c r="AF42" s="60"/>
      <c r="AH42" s="75"/>
      <c r="AK42" s="212"/>
      <c r="AL42" s="212"/>
    </row>
    <row r="43" spans="13:32" ht="7.5" customHeight="1">
      <c r="M43" s="46"/>
      <c r="N43" s="26"/>
      <c r="O43" s="26"/>
      <c r="P43" s="26"/>
      <c r="Q43" s="26"/>
      <c r="R43" s="26"/>
      <c r="S43" s="26"/>
      <c r="T43" s="26"/>
      <c r="U43" s="26"/>
      <c r="V43" s="26"/>
      <c r="W43" s="26"/>
      <c r="X43" s="26"/>
      <c r="Y43" s="26"/>
      <c r="Z43" s="26"/>
      <c r="AA43" s="26"/>
      <c r="AB43" s="26"/>
      <c r="AC43" s="26"/>
      <c r="AD43" s="26"/>
      <c r="AE43" s="26"/>
      <c r="AF43" s="51"/>
    </row>
    <row r="44" spans="13:32" ht="7.5" customHeight="1">
      <c r="M44" s="1"/>
      <c r="N44" s="26"/>
      <c r="O44" s="26"/>
      <c r="P44" s="26"/>
      <c r="Q44" s="26"/>
      <c r="R44" s="26"/>
      <c r="S44" s="26"/>
      <c r="T44" s="26"/>
      <c r="U44" s="26"/>
      <c r="V44" s="26"/>
      <c r="W44" s="26"/>
      <c r="X44" s="26"/>
      <c r="Y44" s="26"/>
      <c r="Z44" s="26"/>
      <c r="AA44" s="26"/>
      <c r="AB44" s="26"/>
      <c r="AC44" s="26"/>
      <c r="AD44" s="26"/>
      <c r="AE44" s="26"/>
      <c r="AF44" s="49"/>
    </row>
    <row r="45" spans="13:34" s="5" customFormat="1" ht="19.5" customHeight="1">
      <c r="M45" s="91"/>
      <c r="N45" s="92"/>
      <c r="O45" s="92" t="s">
        <v>13</v>
      </c>
      <c r="P45" s="92"/>
      <c r="Q45" s="92"/>
      <c r="R45" s="92"/>
      <c r="S45" s="94"/>
      <c r="T45" s="94" t="s">
        <v>62</v>
      </c>
      <c r="U45" s="92"/>
      <c r="V45" s="92"/>
      <c r="W45" s="92"/>
      <c r="X45" s="92"/>
      <c r="Y45" s="95"/>
      <c r="Z45" s="177">
        <f>AE66+AE68</f>
        <v>0</v>
      </c>
      <c r="AA45" s="178"/>
      <c r="AB45" s="178"/>
      <c r="AC45" s="178"/>
      <c r="AD45" s="178"/>
      <c r="AE45" s="179"/>
      <c r="AF45" s="93"/>
      <c r="AH45" s="77" t="s">
        <v>68</v>
      </c>
    </row>
    <row r="46" spans="13:32" ht="7.5" customHeight="1">
      <c r="M46" s="46"/>
      <c r="N46" s="26"/>
      <c r="O46" s="26"/>
      <c r="P46" s="26"/>
      <c r="Q46" s="26"/>
      <c r="R46" s="26"/>
      <c r="S46" s="26"/>
      <c r="T46" s="26"/>
      <c r="U46" s="26"/>
      <c r="V46" s="26"/>
      <c r="W46" s="26"/>
      <c r="X46" s="26"/>
      <c r="Y46" s="26"/>
      <c r="Z46" s="26"/>
      <c r="AA46" s="26"/>
      <c r="AB46" s="26"/>
      <c r="AC46" s="26"/>
      <c r="AD46" s="26"/>
      <c r="AE46" s="26"/>
      <c r="AF46" s="51"/>
    </row>
    <row r="47" spans="13:32" ht="24.75" customHeight="1">
      <c r="M47" s="46"/>
      <c r="N47" s="176" t="s">
        <v>7</v>
      </c>
      <c r="O47" s="176"/>
      <c r="P47" s="176"/>
      <c r="Q47" s="176"/>
      <c r="R47" s="176"/>
      <c r="S47" s="176"/>
      <c r="T47" s="176"/>
      <c r="U47" s="176"/>
      <c r="V47" s="176"/>
      <c r="W47" s="176"/>
      <c r="X47" s="176"/>
      <c r="Y47" s="176"/>
      <c r="Z47" s="176"/>
      <c r="AA47" s="176"/>
      <c r="AB47" s="176"/>
      <c r="AC47" s="176"/>
      <c r="AD47" s="176"/>
      <c r="AE47" s="176"/>
      <c r="AF47" s="45"/>
    </row>
    <row r="48" spans="13:32" ht="9.75" customHeight="1">
      <c r="M48" s="46"/>
      <c r="N48" s="12"/>
      <c r="O48" s="12"/>
      <c r="P48" s="12"/>
      <c r="Q48" s="12"/>
      <c r="R48" s="12"/>
      <c r="S48" s="12"/>
      <c r="T48" s="12"/>
      <c r="U48" s="12"/>
      <c r="V48" s="12"/>
      <c r="W48" s="12"/>
      <c r="X48" s="12"/>
      <c r="Y48" s="12"/>
      <c r="Z48" s="12"/>
      <c r="AA48" s="13"/>
      <c r="AB48" s="13"/>
      <c r="AC48" s="12"/>
      <c r="AD48" s="12"/>
      <c r="AE48" s="12"/>
      <c r="AF48" s="16"/>
    </row>
    <row r="49" spans="13:32" ht="24.75" customHeight="1">
      <c r="M49" s="46"/>
      <c r="N49" s="176" t="s">
        <v>8</v>
      </c>
      <c r="O49" s="176"/>
      <c r="P49" s="176"/>
      <c r="Q49" s="176"/>
      <c r="R49" s="176"/>
      <c r="S49" s="176"/>
      <c r="T49" s="176"/>
      <c r="U49" s="176"/>
      <c r="V49" s="176"/>
      <c r="W49" s="176"/>
      <c r="X49" s="176"/>
      <c r="Y49" s="176"/>
      <c r="Z49" s="176"/>
      <c r="AA49" s="176"/>
      <c r="AB49" s="176"/>
      <c r="AC49" s="176"/>
      <c r="AD49" s="176"/>
      <c r="AE49" s="176"/>
      <c r="AF49" s="45"/>
    </row>
    <row r="50" spans="13:32" ht="9.75" customHeight="1">
      <c r="M50" s="46"/>
      <c r="N50" s="12"/>
      <c r="O50" s="12"/>
      <c r="P50" s="12"/>
      <c r="Q50" s="12"/>
      <c r="R50" s="12"/>
      <c r="S50" s="12"/>
      <c r="T50" s="12"/>
      <c r="U50" s="12"/>
      <c r="V50" s="12"/>
      <c r="W50" s="12"/>
      <c r="X50" s="12"/>
      <c r="Y50" s="12"/>
      <c r="Z50" s="12"/>
      <c r="AA50" s="13"/>
      <c r="AB50" s="13"/>
      <c r="AC50" s="12"/>
      <c r="AD50" s="12"/>
      <c r="AE50" s="12"/>
      <c r="AF50" s="16"/>
    </row>
    <row r="51" spans="13:32" ht="39.75" customHeight="1">
      <c r="M51" s="46"/>
      <c r="N51" s="176" t="s">
        <v>9</v>
      </c>
      <c r="O51" s="176"/>
      <c r="P51" s="176"/>
      <c r="Q51" s="176"/>
      <c r="R51" s="176"/>
      <c r="S51" s="176"/>
      <c r="T51" s="176"/>
      <c r="U51" s="176"/>
      <c r="V51" s="176"/>
      <c r="W51" s="176"/>
      <c r="X51" s="176"/>
      <c r="Y51" s="176"/>
      <c r="Z51" s="176"/>
      <c r="AA51" s="176"/>
      <c r="AB51" s="176"/>
      <c r="AC51" s="176"/>
      <c r="AD51" s="176"/>
      <c r="AE51" s="176"/>
      <c r="AF51" s="45"/>
    </row>
    <row r="52" spans="13:32" ht="9.75" customHeight="1" thickBot="1">
      <c r="M52" s="46"/>
      <c r="N52" s="12"/>
      <c r="O52" s="12"/>
      <c r="P52" s="12"/>
      <c r="Q52" s="12"/>
      <c r="R52" s="12"/>
      <c r="S52" s="12"/>
      <c r="T52" s="12"/>
      <c r="U52" s="12"/>
      <c r="V52" s="12"/>
      <c r="W52" s="12"/>
      <c r="X52" s="12"/>
      <c r="Y52" s="12"/>
      <c r="Z52" s="12"/>
      <c r="AA52" s="13"/>
      <c r="AB52" s="13"/>
      <c r="AC52" s="12"/>
      <c r="AD52" s="12"/>
      <c r="AE52" s="12"/>
      <c r="AF52" s="16"/>
    </row>
    <row r="53" spans="13:43" ht="15" customHeight="1" thickBot="1">
      <c r="M53" s="46"/>
      <c r="N53" s="188" t="s">
        <v>48</v>
      </c>
      <c r="O53" s="188"/>
      <c r="P53" s="188"/>
      <c r="Q53" s="188"/>
      <c r="R53" s="193"/>
      <c r="S53" s="194"/>
      <c r="T53" s="194"/>
      <c r="U53" s="194"/>
      <c r="V53" s="194"/>
      <c r="W53" s="194"/>
      <c r="X53" s="195"/>
      <c r="Y53" s="12"/>
      <c r="Z53" s="12"/>
      <c r="AA53" s="13"/>
      <c r="AB53" s="13"/>
      <c r="AC53" s="12"/>
      <c r="AD53" s="12"/>
      <c r="AE53" s="12"/>
      <c r="AF53" s="55"/>
      <c r="AH53" s="74" t="s">
        <v>49</v>
      </c>
      <c r="AI53" s="74"/>
      <c r="AJ53" s="74"/>
      <c r="AK53" s="74"/>
      <c r="AL53" s="74"/>
      <c r="AM53" s="74"/>
      <c r="AN53" s="74"/>
      <c r="AO53" s="74"/>
      <c r="AP53" s="74"/>
      <c r="AQ53" s="74"/>
    </row>
    <row r="54" spans="13:35" ht="9.75" customHeight="1">
      <c r="M54" s="46"/>
      <c r="N54" s="12"/>
      <c r="O54" s="12"/>
      <c r="P54" s="12"/>
      <c r="Q54" s="12"/>
      <c r="R54" s="12"/>
      <c r="S54" s="12"/>
      <c r="T54" s="12"/>
      <c r="U54" s="12"/>
      <c r="V54" s="12"/>
      <c r="W54" s="12"/>
      <c r="X54" s="12"/>
      <c r="Y54" s="12"/>
      <c r="Z54" s="12"/>
      <c r="AA54" s="13"/>
      <c r="AB54" s="13"/>
      <c r="AC54" s="12"/>
      <c r="AD54" s="12"/>
      <c r="AE54" s="12"/>
      <c r="AF54" s="55"/>
      <c r="AI54" s="215">
        <v>2</v>
      </c>
    </row>
    <row r="55" spans="13:36" ht="9.75" customHeight="1">
      <c r="M55" s="46"/>
      <c r="N55" s="12"/>
      <c r="O55" s="12"/>
      <c r="P55" s="12"/>
      <c r="Q55" s="12"/>
      <c r="R55" s="12"/>
      <c r="S55" s="12"/>
      <c r="T55" s="12"/>
      <c r="U55" s="12"/>
      <c r="V55" s="12"/>
      <c r="W55" s="12"/>
      <c r="X55" s="12"/>
      <c r="Y55" s="12"/>
      <c r="Z55" s="12"/>
      <c r="AA55" s="13"/>
      <c r="AB55" s="13"/>
      <c r="AC55" s="12"/>
      <c r="AD55" s="12"/>
      <c r="AE55" s="12"/>
      <c r="AF55" s="55"/>
      <c r="AH55" s="1"/>
      <c r="AI55" s="215"/>
      <c r="AJ55" s="1"/>
    </row>
    <row r="56" spans="4:36" ht="12.75" customHeight="1">
      <c r="D56" s="6"/>
      <c r="M56" s="46"/>
      <c r="N56" s="186" t="s">
        <v>0</v>
      </c>
      <c r="O56" s="186"/>
      <c r="P56" s="186"/>
      <c r="Q56" s="186"/>
      <c r="R56" s="31"/>
      <c r="S56" s="12"/>
      <c r="T56" s="186" t="s">
        <v>29</v>
      </c>
      <c r="U56" s="186"/>
      <c r="V56" s="186"/>
      <c r="W56" s="31"/>
      <c r="X56" s="31"/>
      <c r="Y56" s="31"/>
      <c r="Z56" s="186" t="s">
        <v>30</v>
      </c>
      <c r="AA56" s="186"/>
      <c r="AB56" s="186"/>
      <c r="AC56" s="186"/>
      <c r="AD56" s="186"/>
      <c r="AE56" s="186"/>
      <c r="AF56" s="56"/>
      <c r="AH56" s="96"/>
      <c r="AI56" s="96"/>
      <c r="AJ56" s="96"/>
    </row>
    <row r="57" spans="3:36" ht="12.75" customHeight="1">
      <c r="C57" s="138"/>
      <c r="D57" s="138"/>
      <c r="E57" s="138"/>
      <c r="M57" s="46"/>
      <c r="N57" s="32"/>
      <c r="O57" s="32"/>
      <c r="P57" s="32"/>
      <c r="Q57" s="32"/>
      <c r="R57" s="32"/>
      <c r="S57" s="12"/>
      <c r="T57" s="12"/>
      <c r="U57" s="12"/>
      <c r="V57" s="12"/>
      <c r="W57" s="33"/>
      <c r="X57" s="34"/>
      <c r="Y57" s="34"/>
      <c r="Z57" s="12"/>
      <c r="AA57" s="35"/>
      <c r="AB57" s="35"/>
      <c r="AC57" s="12"/>
      <c r="AD57" s="12"/>
      <c r="AE57" s="35"/>
      <c r="AF57" s="57"/>
      <c r="AH57" s="98" t="s">
        <v>3</v>
      </c>
      <c r="AI57" s="99" t="s">
        <v>4</v>
      </c>
      <c r="AJ57" s="100" t="s">
        <v>5</v>
      </c>
    </row>
    <row r="58" spans="3:36" ht="12.75" customHeight="1">
      <c r="C58" s="138"/>
      <c r="D58" s="138"/>
      <c r="E58" s="138"/>
      <c r="M58" s="46"/>
      <c r="N58" s="61" t="s">
        <v>1</v>
      </c>
      <c r="O58" s="62">
        <v>0</v>
      </c>
      <c r="P58" s="63" t="s">
        <v>2</v>
      </c>
      <c r="Q58" s="62">
        <v>5164.57</v>
      </c>
      <c r="R58" s="36"/>
      <c r="S58" s="12"/>
      <c r="T58" s="196">
        <f>IF($AI$54=1,AH58,IF($AI$54=2,AI58,AJ58))</f>
        <v>0.015474499999999999</v>
      </c>
      <c r="U58" s="197"/>
      <c r="V58" s="198"/>
      <c r="W58" s="12"/>
      <c r="X58" s="12"/>
      <c r="Y58" s="12"/>
      <c r="Z58" s="199">
        <f aca="true" t="shared" si="0" ref="Z58:Z64">IF($R$53&gt;O58,IF($R$53&lt;=Q58,($R$53-O58)*T58,(Q58-O58)*T58),0)</f>
        <v>0</v>
      </c>
      <c r="AA58" s="199"/>
      <c r="AB58" s="199"/>
      <c r="AC58" s="199"/>
      <c r="AD58" s="199"/>
      <c r="AE58" s="199"/>
      <c r="AF58" s="58"/>
      <c r="AH58" s="97">
        <v>0.010264</v>
      </c>
      <c r="AI58" s="97">
        <v>0.015474499999999999</v>
      </c>
      <c r="AJ58" s="97">
        <v>0.020685</v>
      </c>
    </row>
    <row r="59" spans="3:36" ht="12.75" customHeight="1">
      <c r="C59" s="138"/>
      <c r="D59" s="138"/>
      <c r="E59" s="138"/>
      <c r="M59" s="46"/>
      <c r="N59" s="61" t="s">
        <v>1</v>
      </c>
      <c r="O59" s="62">
        <v>5164.58</v>
      </c>
      <c r="P59" s="63" t="s">
        <v>2</v>
      </c>
      <c r="Q59" s="62">
        <v>10329.14</v>
      </c>
      <c r="R59" s="36"/>
      <c r="S59" s="12"/>
      <c r="T59" s="196">
        <f aca="true" t="shared" si="1" ref="T59:T64">IF($AI$54=1,AH59,IF($AI$54=2,AI59,AJ59))</f>
        <v>0.014053</v>
      </c>
      <c r="U59" s="197"/>
      <c r="V59" s="198"/>
      <c r="W59" s="12"/>
      <c r="X59" s="12"/>
      <c r="Y59" s="12"/>
      <c r="Z59" s="199">
        <f t="shared" si="0"/>
        <v>0</v>
      </c>
      <c r="AA59" s="199"/>
      <c r="AB59" s="199"/>
      <c r="AC59" s="199"/>
      <c r="AD59" s="199"/>
      <c r="AE59" s="199"/>
      <c r="AF59" s="58"/>
      <c r="AH59" s="4">
        <v>0.009316</v>
      </c>
      <c r="AI59" s="4">
        <v>0.014053</v>
      </c>
      <c r="AJ59" s="4">
        <v>0.01879</v>
      </c>
    </row>
    <row r="60" spans="3:36" ht="12.75" customHeight="1">
      <c r="C60" s="138"/>
      <c r="D60" s="138"/>
      <c r="E60" s="138"/>
      <c r="M60" s="46"/>
      <c r="N60" s="61" t="s">
        <v>1</v>
      </c>
      <c r="O60" s="62">
        <v>10329.15</v>
      </c>
      <c r="P60" s="63" t="s">
        <v>2</v>
      </c>
      <c r="Q60" s="62">
        <v>25822.84</v>
      </c>
      <c r="R60" s="36"/>
      <c r="S60" s="12"/>
      <c r="T60" s="196">
        <f t="shared" si="1"/>
        <v>0.012632</v>
      </c>
      <c r="U60" s="197"/>
      <c r="V60" s="198"/>
      <c r="W60" s="12"/>
      <c r="X60" s="12"/>
      <c r="Y60" s="12"/>
      <c r="Z60" s="199">
        <f t="shared" si="0"/>
        <v>0</v>
      </c>
      <c r="AA60" s="199"/>
      <c r="AB60" s="199"/>
      <c r="AC60" s="199"/>
      <c r="AD60" s="199"/>
      <c r="AE60" s="199"/>
      <c r="AF60" s="58"/>
      <c r="AH60" s="4">
        <v>0.008369</v>
      </c>
      <c r="AI60" s="4">
        <v>0.012632</v>
      </c>
      <c r="AJ60" s="4">
        <v>0.016895</v>
      </c>
    </row>
    <row r="61" spans="3:36" ht="12.75" customHeight="1">
      <c r="C61" s="138"/>
      <c r="D61" s="138"/>
      <c r="E61" s="138"/>
      <c r="M61" s="46"/>
      <c r="N61" s="61" t="s">
        <v>1</v>
      </c>
      <c r="O61" s="62">
        <v>25822.85</v>
      </c>
      <c r="P61" s="63" t="s">
        <v>2</v>
      </c>
      <c r="Q61" s="62">
        <v>51645.69</v>
      </c>
      <c r="R61" s="36"/>
      <c r="S61" s="12"/>
      <c r="T61" s="196">
        <f t="shared" si="1"/>
        <v>0.0084475</v>
      </c>
      <c r="U61" s="197"/>
      <c r="V61" s="198"/>
      <c r="W61" s="12"/>
      <c r="X61" s="12"/>
      <c r="Y61" s="12"/>
      <c r="Z61" s="199">
        <f t="shared" si="0"/>
        <v>0</v>
      </c>
      <c r="AA61" s="199"/>
      <c r="AB61" s="199"/>
      <c r="AC61" s="199"/>
      <c r="AD61" s="199"/>
      <c r="AE61" s="199"/>
      <c r="AF61" s="58"/>
      <c r="AH61" s="4">
        <v>0.005684</v>
      </c>
      <c r="AI61" s="4">
        <v>0.0084475</v>
      </c>
      <c r="AJ61" s="4">
        <v>0.011211</v>
      </c>
    </row>
    <row r="62" spans="3:36" ht="12.75" customHeight="1">
      <c r="C62" s="138"/>
      <c r="D62" s="138"/>
      <c r="E62" s="138"/>
      <c r="M62" s="46"/>
      <c r="N62" s="61" t="s">
        <v>1</v>
      </c>
      <c r="O62" s="62">
        <v>51645.7</v>
      </c>
      <c r="P62" s="63" t="s">
        <v>2</v>
      </c>
      <c r="Q62" s="62">
        <v>103291.38</v>
      </c>
      <c r="R62" s="36"/>
      <c r="S62" s="12"/>
      <c r="T62" s="196">
        <f t="shared" si="1"/>
        <v>0.0056845</v>
      </c>
      <c r="U62" s="197"/>
      <c r="V62" s="198"/>
      <c r="W62" s="12"/>
      <c r="X62" s="12"/>
      <c r="Y62" s="12"/>
      <c r="Z62" s="199">
        <f t="shared" si="0"/>
        <v>0</v>
      </c>
      <c r="AA62" s="199"/>
      <c r="AB62" s="199"/>
      <c r="AC62" s="199"/>
      <c r="AD62" s="199"/>
      <c r="AE62" s="199"/>
      <c r="AF62" s="58"/>
      <c r="AH62" s="4">
        <v>0.00379</v>
      </c>
      <c r="AI62" s="4">
        <v>0.0056845</v>
      </c>
      <c r="AJ62" s="4">
        <v>0.007579</v>
      </c>
    </row>
    <row r="63" spans="3:36" ht="12.75" customHeight="1">
      <c r="C63" s="138"/>
      <c r="D63" s="138"/>
      <c r="E63" s="138"/>
      <c r="M63" s="46"/>
      <c r="N63" s="61" t="s">
        <v>1</v>
      </c>
      <c r="O63" s="62">
        <v>103291.39</v>
      </c>
      <c r="P63" s="63" t="s">
        <v>2</v>
      </c>
      <c r="Q63" s="62">
        <v>258228.45</v>
      </c>
      <c r="R63" s="36"/>
      <c r="S63" s="12"/>
      <c r="T63" s="196">
        <f t="shared" si="1"/>
        <v>0.004262999999999999</v>
      </c>
      <c r="U63" s="197"/>
      <c r="V63" s="198"/>
      <c r="W63" s="12"/>
      <c r="X63" s="12"/>
      <c r="Y63" s="12"/>
      <c r="Z63" s="199">
        <f t="shared" si="0"/>
        <v>0</v>
      </c>
      <c r="AA63" s="199"/>
      <c r="AB63" s="199"/>
      <c r="AC63" s="199"/>
      <c r="AD63" s="199"/>
      <c r="AE63" s="199"/>
      <c r="AF63" s="58"/>
      <c r="AH63" s="4">
        <v>0.002842</v>
      </c>
      <c r="AI63" s="4">
        <v>0.004262999999999999</v>
      </c>
      <c r="AJ63" s="4">
        <v>0.005684</v>
      </c>
    </row>
    <row r="64" spans="13:36" ht="12.75" customHeight="1">
      <c r="M64" s="46"/>
      <c r="N64" s="61" t="s">
        <v>1</v>
      </c>
      <c r="O64" s="62">
        <v>258228.46</v>
      </c>
      <c r="P64" s="63" t="s">
        <v>2</v>
      </c>
      <c r="Q64" s="62">
        <v>516456.9</v>
      </c>
      <c r="R64" s="36"/>
      <c r="S64" s="12"/>
      <c r="T64" s="196">
        <f t="shared" si="1"/>
        <v>0.0007105</v>
      </c>
      <c r="U64" s="197"/>
      <c r="V64" s="198"/>
      <c r="W64" s="12"/>
      <c r="X64" s="12"/>
      <c r="Y64" s="12"/>
      <c r="Z64" s="199">
        <f t="shared" si="0"/>
        <v>0</v>
      </c>
      <c r="AA64" s="199"/>
      <c r="AB64" s="199"/>
      <c r="AC64" s="199"/>
      <c r="AD64" s="199"/>
      <c r="AE64" s="199"/>
      <c r="AF64" s="58"/>
      <c r="AH64" s="4">
        <v>0.000474</v>
      </c>
      <c r="AI64" s="4">
        <v>0.0007105</v>
      </c>
      <c r="AJ64" s="4">
        <v>0.000947</v>
      </c>
    </row>
    <row r="65" spans="13:32" ht="9.75" customHeight="1">
      <c r="M65" s="46"/>
      <c r="N65" s="12"/>
      <c r="O65" s="12"/>
      <c r="P65" s="12"/>
      <c r="Q65" s="12"/>
      <c r="R65" s="12"/>
      <c r="S65" s="12"/>
      <c r="T65" s="12"/>
      <c r="U65" s="12"/>
      <c r="V65" s="12"/>
      <c r="W65" s="12"/>
      <c r="X65" s="12"/>
      <c r="Y65" s="12"/>
      <c r="Z65" s="12"/>
      <c r="AA65" s="13"/>
      <c r="AB65" s="13"/>
      <c r="AC65" s="12"/>
      <c r="AD65" s="12"/>
      <c r="AE65" s="12"/>
      <c r="AF65" s="55"/>
    </row>
    <row r="66" spans="13:32" ht="15" customHeight="1">
      <c r="M66" s="46"/>
      <c r="N66" s="12"/>
      <c r="O66" s="12"/>
      <c r="P66" s="12"/>
      <c r="Q66" s="12"/>
      <c r="R66" s="12"/>
      <c r="S66" s="12"/>
      <c r="T66" s="12"/>
      <c r="U66" s="12"/>
      <c r="V66" s="12"/>
      <c r="W66" s="12"/>
      <c r="X66" s="12"/>
      <c r="Y66" s="12"/>
      <c r="Z66" s="188" t="s">
        <v>6</v>
      </c>
      <c r="AA66" s="188"/>
      <c r="AB66" s="188"/>
      <c r="AC66" s="12"/>
      <c r="AD66" s="12"/>
      <c r="AE66" s="54">
        <f>SUM(Z58:AE64)</f>
        <v>0</v>
      </c>
      <c r="AF66" s="59"/>
    </row>
    <row r="67" spans="13:32" ht="9.75" customHeight="1">
      <c r="M67" s="46"/>
      <c r="N67" s="12"/>
      <c r="O67" s="12"/>
      <c r="P67" s="12"/>
      <c r="Q67" s="12"/>
      <c r="R67" s="12"/>
      <c r="S67" s="12"/>
      <c r="T67" s="12"/>
      <c r="U67" s="12"/>
      <c r="V67" s="12"/>
      <c r="W67" s="12"/>
      <c r="X67" s="12"/>
      <c r="Y67" s="12"/>
      <c r="Z67" s="12"/>
      <c r="AA67" s="13"/>
      <c r="AB67" s="13"/>
      <c r="AC67" s="12"/>
      <c r="AD67" s="12"/>
      <c r="AE67" s="12"/>
      <c r="AF67" s="55"/>
    </row>
    <row r="68" spans="2:34" ht="30" customHeight="1">
      <c r="B68" s="175" t="s">
        <v>50</v>
      </c>
      <c r="C68" s="175"/>
      <c r="D68" s="175"/>
      <c r="E68" s="175"/>
      <c r="F68" s="175"/>
      <c r="G68" s="175"/>
      <c r="H68" s="175"/>
      <c r="I68" s="175"/>
      <c r="J68" s="175"/>
      <c r="K68" s="175"/>
      <c r="L68" s="7"/>
      <c r="M68" s="46"/>
      <c r="N68" s="101" t="b">
        <v>0</v>
      </c>
      <c r="O68" s="145" t="s">
        <v>79</v>
      </c>
      <c r="P68" s="146"/>
      <c r="Q68" s="146"/>
      <c r="R68" s="146"/>
      <c r="S68" s="146"/>
      <c r="T68" s="146"/>
      <c r="U68" s="146"/>
      <c r="V68" s="146"/>
      <c r="W68" s="146"/>
      <c r="X68" s="146"/>
      <c r="Y68" s="122">
        <f>IF(N68,"del","")</f>
      </c>
      <c r="Z68" s="123"/>
      <c r="AA68" s="124"/>
      <c r="AB68" s="124"/>
      <c r="AC68" s="121"/>
      <c r="AD68" s="121"/>
      <c r="AE68" s="127">
        <f>IF(N68,SUM(AE41:AE66)*Z68,0)</f>
        <v>0</v>
      </c>
      <c r="AF68" s="60"/>
      <c r="AH68" s="75"/>
    </row>
    <row r="69" spans="13:32" ht="9.75" customHeight="1">
      <c r="M69" s="46"/>
      <c r="N69" s="12"/>
      <c r="O69" s="12"/>
      <c r="P69" s="12"/>
      <c r="Q69" s="12"/>
      <c r="R69" s="12"/>
      <c r="S69" s="12"/>
      <c r="T69" s="12"/>
      <c r="U69" s="12"/>
      <c r="V69" s="12"/>
      <c r="W69" s="12"/>
      <c r="X69" s="12"/>
      <c r="Y69" s="12"/>
      <c r="Z69" s="12"/>
      <c r="AA69" s="13"/>
      <c r="AB69" s="13"/>
      <c r="AC69" s="12"/>
      <c r="AD69" s="12"/>
      <c r="AE69" s="64"/>
      <c r="AF69" s="66"/>
    </row>
    <row r="70" spans="13:32" ht="9.75" customHeight="1">
      <c r="M70" s="46"/>
      <c r="N70" s="12"/>
      <c r="O70" s="12"/>
      <c r="P70" s="12"/>
      <c r="Q70" s="12"/>
      <c r="R70" s="12"/>
      <c r="S70" s="12"/>
      <c r="T70" s="12"/>
      <c r="U70" s="12"/>
      <c r="V70" s="12"/>
      <c r="W70" s="12"/>
      <c r="X70" s="12"/>
      <c r="Y70" s="12"/>
      <c r="Z70" s="12"/>
      <c r="AA70" s="13"/>
      <c r="AB70" s="13"/>
      <c r="AC70" s="12"/>
      <c r="AD70" s="12"/>
      <c r="AE70" s="64"/>
      <c r="AF70" s="66"/>
    </row>
    <row r="71" spans="13:34" s="5" customFormat="1" ht="19.5" customHeight="1">
      <c r="M71" s="88"/>
      <c r="N71" s="103" t="s">
        <v>81</v>
      </c>
      <c r="O71" s="89"/>
      <c r="P71" s="89"/>
      <c r="Q71" s="89"/>
      <c r="R71" s="89"/>
      <c r="S71" s="94"/>
      <c r="T71" s="94" t="s">
        <v>62</v>
      </c>
      <c r="U71" s="89"/>
      <c r="V71" s="89"/>
      <c r="W71" s="89"/>
      <c r="X71" s="89"/>
      <c r="Y71" s="89"/>
      <c r="Z71" s="177">
        <f>SUM(AE75:AE85)</f>
        <v>0</v>
      </c>
      <c r="AA71" s="178"/>
      <c r="AB71" s="178"/>
      <c r="AC71" s="178"/>
      <c r="AD71" s="178"/>
      <c r="AE71" s="179"/>
      <c r="AF71" s="90"/>
      <c r="AH71" s="77" t="s">
        <v>68</v>
      </c>
    </row>
    <row r="72" spans="13:40" ht="9.75" customHeight="1">
      <c r="M72" s="46"/>
      <c r="N72" s="12"/>
      <c r="O72" s="12"/>
      <c r="P72" s="12"/>
      <c r="Q72" s="12"/>
      <c r="R72" s="12"/>
      <c r="S72" s="12"/>
      <c r="T72" s="12"/>
      <c r="U72" s="12"/>
      <c r="V72" s="12"/>
      <c r="W72" s="12"/>
      <c r="X72" s="12"/>
      <c r="Y72" s="12"/>
      <c r="Z72" s="12"/>
      <c r="AA72" s="12"/>
      <c r="AB72" s="12"/>
      <c r="AC72" s="12"/>
      <c r="AD72" s="12"/>
      <c r="AE72" s="12"/>
      <c r="AF72" s="55"/>
      <c r="AI72" s="7"/>
      <c r="AJ72" s="7"/>
      <c r="AK72" s="7"/>
      <c r="AL72" s="7"/>
      <c r="AM72" s="7"/>
      <c r="AN72" s="7"/>
    </row>
    <row r="73" spans="10:40" ht="15" customHeight="1">
      <c r="J73" s="138"/>
      <c r="K73" s="138"/>
      <c r="L73" s="138"/>
      <c r="M73" s="46"/>
      <c r="N73" s="12"/>
      <c r="O73" s="12"/>
      <c r="P73" s="12"/>
      <c r="Q73" s="15"/>
      <c r="R73" s="15"/>
      <c r="S73" s="15"/>
      <c r="T73" s="15"/>
      <c r="U73" s="190" t="s">
        <v>36</v>
      </c>
      <c r="V73" s="190"/>
      <c r="W73" s="190"/>
      <c r="X73" s="190"/>
      <c r="Y73" s="190"/>
      <c r="Z73" s="190"/>
      <c r="AA73" s="15"/>
      <c r="AB73" s="15"/>
      <c r="AC73" s="15"/>
      <c r="AD73" s="17"/>
      <c r="AE73" s="39"/>
      <c r="AF73" s="18"/>
      <c r="AI73" s="7"/>
      <c r="AJ73" s="7"/>
      <c r="AK73" s="7"/>
      <c r="AL73" s="7"/>
      <c r="AM73" s="7"/>
      <c r="AN73" s="7"/>
    </row>
    <row r="74" spans="10:40" ht="15" customHeight="1">
      <c r="J74" s="138"/>
      <c r="K74" s="138"/>
      <c r="L74" s="138"/>
      <c r="M74" s="46"/>
      <c r="N74" s="12"/>
      <c r="O74" s="12"/>
      <c r="P74" s="12"/>
      <c r="Q74" s="174"/>
      <c r="R74" s="174"/>
      <c r="S74" s="15"/>
      <c r="T74" s="19"/>
      <c r="U74" s="210"/>
      <c r="V74" s="190"/>
      <c r="W74" s="190"/>
      <c r="X74" s="190"/>
      <c r="Y74" s="190"/>
      <c r="Z74" s="190"/>
      <c r="AA74" s="189"/>
      <c r="AB74" s="189"/>
      <c r="AC74" s="15"/>
      <c r="AD74" s="17"/>
      <c r="AE74" s="12"/>
      <c r="AF74" s="55"/>
      <c r="AI74" s="7"/>
      <c r="AJ74" s="7"/>
      <c r="AK74" s="7"/>
      <c r="AL74" s="7"/>
      <c r="AM74" s="7"/>
      <c r="AN74" s="7"/>
    </row>
    <row r="75" spans="10:40" ht="15" customHeight="1">
      <c r="J75" s="138"/>
      <c r="K75" s="138"/>
      <c r="L75" s="138"/>
      <c r="M75" s="46"/>
      <c r="N75" s="191" t="s">
        <v>32</v>
      </c>
      <c r="O75" s="191"/>
      <c r="P75" s="191"/>
      <c r="Q75" s="171" t="s">
        <v>34</v>
      </c>
      <c r="R75" s="171"/>
      <c r="S75" s="171"/>
      <c r="T75" s="15"/>
      <c r="U75" s="79"/>
      <c r="V75" s="140" t="s">
        <v>31</v>
      </c>
      <c r="W75" s="15"/>
      <c r="X75" s="69"/>
      <c r="Y75" s="70" t="s">
        <v>37</v>
      </c>
      <c r="Z75" s="140" t="s">
        <v>31</v>
      </c>
      <c r="AA75" s="172">
        <v>0.25</v>
      </c>
      <c r="AB75" s="173"/>
      <c r="AC75" s="15"/>
      <c r="AD75" s="17"/>
      <c r="AE75" s="68">
        <f>U75*X75*AA75</f>
        <v>0</v>
      </c>
      <c r="AF75" s="18"/>
      <c r="AG75" s="73"/>
      <c r="AH75" s="74" t="s">
        <v>54</v>
      </c>
      <c r="AI75" s="7"/>
      <c r="AJ75" s="7"/>
      <c r="AK75" s="7"/>
      <c r="AL75" s="7"/>
      <c r="AM75" s="7"/>
      <c r="AN75" s="7"/>
    </row>
    <row r="76" spans="10:40" ht="15" customHeight="1">
      <c r="J76" s="138"/>
      <c r="K76" s="138"/>
      <c r="L76" s="138"/>
      <c r="M76" s="46"/>
      <c r="N76" s="191" t="s">
        <v>26</v>
      </c>
      <c r="O76" s="191"/>
      <c r="P76" s="191"/>
      <c r="Q76" s="171" t="s">
        <v>34</v>
      </c>
      <c r="R76" s="171"/>
      <c r="S76" s="171"/>
      <c r="T76" s="15"/>
      <c r="U76" s="79"/>
      <c r="V76" s="140" t="s">
        <v>31</v>
      </c>
      <c r="W76" s="15"/>
      <c r="X76" s="69"/>
      <c r="Y76" s="70" t="s">
        <v>38</v>
      </c>
      <c r="Z76" s="140" t="s">
        <v>31</v>
      </c>
      <c r="AA76" s="172">
        <v>0.5</v>
      </c>
      <c r="AB76" s="173"/>
      <c r="AC76" s="15"/>
      <c r="AD76" s="17"/>
      <c r="AE76" s="68">
        <f>U76*X76*AA76</f>
        <v>0</v>
      </c>
      <c r="AF76" s="18"/>
      <c r="AG76" s="73"/>
      <c r="AH76" s="74" t="s">
        <v>55</v>
      </c>
      <c r="AI76" s="7"/>
      <c r="AJ76" s="7"/>
      <c r="AK76" s="7"/>
      <c r="AL76" s="7"/>
      <c r="AM76" s="7"/>
      <c r="AN76" s="7"/>
    </row>
    <row r="77" spans="10:34" ht="15" customHeight="1">
      <c r="J77" s="138"/>
      <c r="K77" s="138"/>
      <c r="L77" s="138"/>
      <c r="M77" s="46"/>
      <c r="N77" s="191" t="s">
        <v>27</v>
      </c>
      <c r="O77" s="191"/>
      <c r="P77" s="191"/>
      <c r="Q77" s="171" t="s">
        <v>34</v>
      </c>
      <c r="R77" s="171"/>
      <c r="S77" s="171"/>
      <c r="T77" s="15"/>
      <c r="U77" s="79"/>
      <c r="V77" s="200" t="s">
        <v>31</v>
      </c>
      <c r="W77" s="201"/>
      <c r="X77" s="201"/>
      <c r="Y77" s="201"/>
      <c r="Z77" s="202"/>
      <c r="AA77" s="172">
        <v>5</v>
      </c>
      <c r="AB77" s="173"/>
      <c r="AC77" s="15"/>
      <c r="AD77" s="17"/>
      <c r="AE77" s="68">
        <f>U77*AA77</f>
        <v>0</v>
      </c>
      <c r="AF77" s="18"/>
      <c r="AG77" s="73"/>
      <c r="AH77" s="74" t="s">
        <v>56</v>
      </c>
    </row>
    <row r="78" spans="10:32" ht="15" customHeight="1">
      <c r="J78" s="138"/>
      <c r="K78" s="138"/>
      <c r="L78" s="138"/>
      <c r="M78" s="46"/>
      <c r="N78" s="191" t="s">
        <v>33</v>
      </c>
      <c r="O78" s="191"/>
      <c r="P78" s="191"/>
      <c r="Q78" s="20"/>
      <c r="R78" s="20"/>
      <c r="S78" s="20"/>
      <c r="T78" s="15"/>
      <c r="U78" s="15"/>
      <c r="V78" s="140"/>
      <c r="W78" s="140"/>
      <c r="X78" s="140"/>
      <c r="Y78" s="140"/>
      <c r="Z78" s="140"/>
      <c r="AA78" s="141"/>
      <c r="AB78" s="141"/>
      <c r="AC78" s="15"/>
      <c r="AD78" s="17"/>
      <c r="AE78" s="39"/>
      <c r="AF78" s="18"/>
    </row>
    <row r="79" spans="10:34" ht="15" customHeight="1">
      <c r="J79" s="138"/>
      <c r="K79" s="138"/>
      <c r="L79" s="138"/>
      <c r="M79" s="46"/>
      <c r="N79" s="191"/>
      <c r="O79" s="191"/>
      <c r="P79" s="191"/>
      <c r="Q79" s="191" t="s">
        <v>44</v>
      </c>
      <c r="R79" s="191"/>
      <c r="S79" s="191"/>
      <c r="T79" s="15" t="s">
        <v>64</v>
      </c>
      <c r="U79" s="21"/>
      <c r="V79" s="19"/>
      <c r="W79" s="15"/>
      <c r="X79" s="140"/>
      <c r="Y79" s="140"/>
      <c r="Z79" s="15"/>
      <c r="AA79" s="205"/>
      <c r="AB79" s="205"/>
      <c r="AC79" s="15"/>
      <c r="AD79" s="17"/>
      <c r="AE79" s="68"/>
      <c r="AF79" s="65"/>
      <c r="AG79" s="73"/>
      <c r="AH79" s="74" t="s">
        <v>57</v>
      </c>
    </row>
    <row r="80" spans="13:32" ht="15" customHeight="1">
      <c r="M80" s="46"/>
      <c r="N80" s="191" t="s">
        <v>35</v>
      </c>
      <c r="O80" s="191"/>
      <c r="P80" s="191"/>
      <c r="Q80" s="174"/>
      <c r="R80" s="174"/>
      <c r="S80" s="15"/>
      <c r="T80" s="19"/>
      <c r="U80" s="21"/>
      <c r="V80" s="19"/>
      <c r="W80" s="15"/>
      <c r="X80" s="140"/>
      <c r="Y80" s="140"/>
      <c r="Z80" s="15"/>
      <c r="AA80" s="189"/>
      <c r="AB80" s="189"/>
      <c r="AC80" s="15"/>
      <c r="AD80" s="17"/>
      <c r="AE80" s="64"/>
      <c r="AF80" s="66"/>
    </row>
    <row r="81" spans="2:32" ht="15" customHeight="1">
      <c r="B81" s="82"/>
      <c r="C81" s="82"/>
      <c r="D81" s="82"/>
      <c r="E81" s="192" t="s">
        <v>58</v>
      </c>
      <c r="F81" s="192"/>
      <c r="G81" s="192"/>
      <c r="H81" s="192"/>
      <c r="I81" s="192"/>
      <c r="J81" s="192"/>
      <c r="K81" s="82"/>
      <c r="L81" s="7"/>
      <c r="M81" s="46"/>
      <c r="N81" s="12"/>
      <c r="O81" s="10" t="s">
        <v>17</v>
      </c>
      <c r="P81" s="72"/>
      <c r="Q81" s="71"/>
      <c r="R81" s="9" t="s">
        <v>18</v>
      </c>
      <c r="S81" s="203"/>
      <c r="T81" s="204"/>
      <c r="U81" s="11"/>
      <c r="V81" s="69" t="s">
        <v>19</v>
      </c>
      <c r="W81" s="80"/>
      <c r="X81" s="81"/>
      <c r="Y81" s="11"/>
      <c r="Z81" s="23" t="s">
        <v>20</v>
      </c>
      <c r="AA81" s="169">
        <f>P81*X81</f>
        <v>0</v>
      </c>
      <c r="AB81" s="170"/>
      <c r="AC81" s="12"/>
      <c r="AD81" s="12" t="s">
        <v>65</v>
      </c>
      <c r="AE81" s="64"/>
      <c r="AF81" s="66"/>
    </row>
    <row r="82" spans="1:32" ht="15" customHeight="1">
      <c r="A82" s="82"/>
      <c r="B82" s="82"/>
      <c r="C82" s="82"/>
      <c r="D82" s="82"/>
      <c r="E82" s="192"/>
      <c r="F82" s="192"/>
      <c r="G82" s="192"/>
      <c r="H82" s="192"/>
      <c r="I82" s="192"/>
      <c r="J82" s="192"/>
      <c r="K82" s="82"/>
      <c r="L82" s="7"/>
      <c r="M82" s="46"/>
      <c r="N82" s="12"/>
      <c r="O82" s="10" t="s">
        <v>17</v>
      </c>
      <c r="P82" s="72"/>
      <c r="Q82" s="71"/>
      <c r="R82" s="9" t="s">
        <v>18</v>
      </c>
      <c r="S82" s="203"/>
      <c r="T82" s="204"/>
      <c r="U82" s="11"/>
      <c r="V82" s="69" t="s">
        <v>19</v>
      </c>
      <c r="W82" s="80"/>
      <c r="X82" s="81"/>
      <c r="Y82" s="11"/>
      <c r="Z82" s="23" t="s">
        <v>20</v>
      </c>
      <c r="AA82" s="169">
        <f>P82*X82</f>
        <v>0</v>
      </c>
      <c r="AB82" s="170"/>
      <c r="AC82" s="12"/>
      <c r="AD82" s="12"/>
      <c r="AE82" s="64"/>
      <c r="AF82" s="66"/>
    </row>
    <row r="83" spans="1:32" ht="15" customHeight="1">
      <c r="A83" s="82"/>
      <c r="B83" s="82"/>
      <c r="C83" s="82"/>
      <c r="D83" s="82"/>
      <c r="E83" s="192"/>
      <c r="F83" s="192"/>
      <c r="G83" s="192"/>
      <c r="H83" s="192"/>
      <c r="I83" s="192"/>
      <c r="J83" s="192"/>
      <c r="K83" s="82"/>
      <c r="L83" s="7"/>
      <c r="M83" s="46"/>
      <c r="N83" s="12"/>
      <c r="O83" s="10" t="s">
        <v>17</v>
      </c>
      <c r="P83" s="72"/>
      <c r="Q83" s="71"/>
      <c r="R83" s="9" t="s">
        <v>18</v>
      </c>
      <c r="S83" s="203"/>
      <c r="T83" s="204"/>
      <c r="U83" s="11"/>
      <c r="V83" s="69" t="s">
        <v>19</v>
      </c>
      <c r="W83" s="80"/>
      <c r="X83" s="81"/>
      <c r="Y83" s="11"/>
      <c r="Z83" s="23" t="s">
        <v>20</v>
      </c>
      <c r="AA83" s="169">
        <f>P83*X83</f>
        <v>0</v>
      </c>
      <c r="AB83" s="170"/>
      <c r="AC83" s="12"/>
      <c r="AD83" s="12"/>
      <c r="AE83" s="64"/>
      <c r="AF83" s="66"/>
    </row>
    <row r="84" spans="13:32" ht="9.75" customHeight="1">
      <c r="M84" s="46"/>
      <c r="N84" s="12"/>
      <c r="O84" s="10"/>
      <c r="P84" s="9"/>
      <c r="Q84" s="10"/>
      <c r="R84" s="9"/>
      <c r="S84" s="11"/>
      <c r="T84" s="11"/>
      <c r="U84" s="11"/>
      <c r="V84" s="10"/>
      <c r="W84" s="22"/>
      <c r="X84" s="11"/>
      <c r="Y84" s="11"/>
      <c r="Z84" s="23"/>
      <c r="AA84" s="142"/>
      <c r="AB84" s="142"/>
      <c r="AC84" s="12"/>
      <c r="AD84" s="12"/>
      <c r="AE84" s="64"/>
      <c r="AF84" s="66"/>
    </row>
    <row r="85" spans="13:32" ht="15" customHeight="1">
      <c r="M85" s="46"/>
      <c r="N85" s="12"/>
      <c r="O85" s="10"/>
      <c r="P85" s="9"/>
      <c r="Q85" s="10"/>
      <c r="R85" s="9"/>
      <c r="S85" s="11"/>
      <c r="T85" s="11"/>
      <c r="U85" s="11"/>
      <c r="V85" s="10"/>
      <c r="W85" s="22"/>
      <c r="X85" s="1"/>
      <c r="Y85" s="108">
        <v>0.45</v>
      </c>
      <c r="Z85" s="109" t="s">
        <v>28</v>
      </c>
      <c r="AA85" s="206">
        <f>SUM(AA81:AB83)</f>
        <v>0</v>
      </c>
      <c r="AB85" s="206"/>
      <c r="AC85" s="12"/>
      <c r="AD85" s="12"/>
      <c r="AE85" s="68">
        <f>Y85*AA85</f>
        <v>0</v>
      </c>
      <c r="AF85" s="67"/>
    </row>
    <row r="86" spans="13:32" ht="9.75" customHeight="1">
      <c r="M86" s="47"/>
      <c r="N86" s="105"/>
      <c r="O86" s="105"/>
      <c r="P86" s="105"/>
      <c r="Q86" s="105"/>
      <c r="R86" s="105"/>
      <c r="S86" s="105"/>
      <c r="T86" s="105"/>
      <c r="U86" s="105"/>
      <c r="V86" s="105"/>
      <c r="W86" s="105"/>
      <c r="X86" s="105"/>
      <c r="Y86" s="105"/>
      <c r="Z86" s="105"/>
      <c r="AA86" s="105"/>
      <c r="AB86" s="105"/>
      <c r="AC86" s="105"/>
      <c r="AD86" s="105"/>
      <c r="AE86" s="106"/>
      <c r="AF86" s="107"/>
    </row>
    <row r="87" spans="14:32" ht="9.75" customHeight="1">
      <c r="N87" s="29"/>
      <c r="O87" s="29"/>
      <c r="P87" s="29"/>
      <c r="Q87" s="29"/>
      <c r="R87" s="29"/>
      <c r="S87" s="29"/>
      <c r="T87" s="29"/>
      <c r="U87" s="29"/>
      <c r="V87" s="29"/>
      <c r="W87" s="29"/>
      <c r="X87" s="29"/>
      <c r="Y87" s="29"/>
      <c r="Z87" s="29"/>
      <c r="AA87" s="30"/>
      <c r="AB87" s="30"/>
      <c r="AC87" s="29"/>
      <c r="AD87" s="12"/>
      <c r="AE87" s="37"/>
      <c r="AF87" s="53"/>
    </row>
    <row r="88" spans="13:34" ht="19.5" customHeight="1">
      <c r="M88" s="103"/>
      <c r="N88" s="103" t="s">
        <v>10</v>
      </c>
      <c r="O88" s="92"/>
      <c r="P88" s="92"/>
      <c r="Q88" s="92"/>
      <c r="R88" s="92"/>
      <c r="S88" s="92"/>
      <c r="T88" s="94" t="s">
        <v>62</v>
      </c>
      <c r="U88" s="92"/>
      <c r="V88" s="92"/>
      <c r="W88" s="92"/>
      <c r="X88" s="92"/>
      <c r="Y88" s="92"/>
      <c r="Z88" s="177">
        <f>SUM(AE90:AE97)</f>
        <v>0</v>
      </c>
      <c r="AA88" s="178"/>
      <c r="AB88" s="178"/>
      <c r="AC88" s="178"/>
      <c r="AD88" s="178"/>
      <c r="AE88" s="179"/>
      <c r="AF88" s="93"/>
      <c r="AG88" s="5"/>
      <c r="AH88" s="77" t="s">
        <v>68</v>
      </c>
    </row>
    <row r="89" spans="13:32" ht="9.75" customHeight="1">
      <c r="M89" s="46"/>
      <c r="N89" s="38"/>
      <c r="O89" s="38"/>
      <c r="P89" s="38"/>
      <c r="Q89" s="38"/>
      <c r="R89" s="38"/>
      <c r="S89" s="17"/>
      <c r="T89" s="17"/>
      <c r="U89" s="17"/>
      <c r="V89" s="17"/>
      <c r="W89" s="17"/>
      <c r="X89" s="17"/>
      <c r="Y89" s="17"/>
      <c r="Z89" s="17"/>
      <c r="AA89" s="17"/>
      <c r="AB89" s="17"/>
      <c r="AC89" s="17"/>
      <c r="AD89" s="17"/>
      <c r="AE89" s="39"/>
      <c r="AF89" s="18"/>
    </row>
    <row r="90" spans="13:40" ht="24.75" customHeight="1">
      <c r="M90" s="46"/>
      <c r="N90" s="166" t="s">
        <v>67</v>
      </c>
      <c r="O90" s="167"/>
      <c r="P90" s="167"/>
      <c r="Q90" s="167"/>
      <c r="R90" s="167"/>
      <c r="S90" s="167"/>
      <c r="T90" s="167"/>
      <c r="U90" s="167"/>
      <c r="V90" s="167"/>
      <c r="W90" s="167"/>
      <c r="X90" s="167"/>
      <c r="Y90" s="167"/>
      <c r="Z90" s="167"/>
      <c r="AA90" s="167"/>
      <c r="AB90" s="167"/>
      <c r="AC90" s="168"/>
      <c r="AD90" s="17"/>
      <c r="AE90" s="40"/>
      <c r="AF90" s="83"/>
      <c r="AH90" s="192" t="s">
        <v>59</v>
      </c>
      <c r="AI90" s="192"/>
      <c r="AJ90" s="192"/>
      <c r="AK90" s="192"/>
      <c r="AL90" s="192"/>
      <c r="AM90" s="192"/>
      <c r="AN90" s="192"/>
    </row>
    <row r="91" spans="13:40" ht="24.75" customHeight="1">
      <c r="M91" s="46"/>
      <c r="N91" s="166" t="s">
        <v>60</v>
      </c>
      <c r="O91" s="167"/>
      <c r="P91" s="167"/>
      <c r="Q91" s="167"/>
      <c r="R91" s="167"/>
      <c r="S91" s="167"/>
      <c r="T91" s="167"/>
      <c r="U91" s="167"/>
      <c r="V91" s="167"/>
      <c r="W91" s="167"/>
      <c r="X91" s="167"/>
      <c r="Y91" s="167"/>
      <c r="Z91" s="167"/>
      <c r="AA91" s="167"/>
      <c r="AB91" s="167"/>
      <c r="AC91" s="168"/>
      <c r="AD91" s="17"/>
      <c r="AE91" s="40"/>
      <c r="AF91" s="83"/>
      <c r="AH91" s="192"/>
      <c r="AI91" s="192"/>
      <c r="AJ91" s="192"/>
      <c r="AK91" s="192"/>
      <c r="AL91" s="192"/>
      <c r="AM91" s="192"/>
      <c r="AN91" s="192"/>
    </row>
    <row r="92" spans="13:40" ht="24.75" customHeight="1">
      <c r="M92" s="46"/>
      <c r="N92" s="166" t="s">
        <v>39</v>
      </c>
      <c r="O92" s="167"/>
      <c r="P92" s="167"/>
      <c r="Q92" s="167"/>
      <c r="R92" s="167"/>
      <c r="S92" s="167"/>
      <c r="T92" s="167"/>
      <c r="U92" s="167"/>
      <c r="V92" s="167"/>
      <c r="W92" s="167"/>
      <c r="X92" s="167"/>
      <c r="Y92" s="167"/>
      <c r="Z92" s="167"/>
      <c r="AA92" s="167"/>
      <c r="AB92" s="167"/>
      <c r="AC92" s="168"/>
      <c r="AD92" s="17"/>
      <c r="AE92" s="40"/>
      <c r="AF92" s="83"/>
      <c r="AH92" s="192"/>
      <c r="AI92" s="192"/>
      <c r="AJ92" s="192"/>
      <c r="AK92" s="192"/>
      <c r="AL92" s="192"/>
      <c r="AM92" s="192"/>
      <c r="AN92" s="192"/>
    </row>
    <row r="93" spans="13:40" ht="24.75" customHeight="1">
      <c r="M93" s="46"/>
      <c r="N93" s="166" t="s">
        <v>40</v>
      </c>
      <c r="O93" s="167"/>
      <c r="P93" s="167"/>
      <c r="Q93" s="167"/>
      <c r="R93" s="167"/>
      <c r="S93" s="167"/>
      <c r="T93" s="167"/>
      <c r="U93" s="167"/>
      <c r="V93" s="167"/>
      <c r="W93" s="167"/>
      <c r="X93" s="167"/>
      <c r="Y93" s="167"/>
      <c r="Z93" s="167"/>
      <c r="AA93" s="167"/>
      <c r="AB93" s="167"/>
      <c r="AC93" s="168"/>
      <c r="AD93" s="17"/>
      <c r="AE93" s="40"/>
      <c r="AF93" s="83"/>
      <c r="AH93" s="192"/>
      <c r="AI93" s="192"/>
      <c r="AJ93" s="192"/>
      <c r="AK93" s="192"/>
      <c r="AL93" s="192"/>
      <c r="AM93" s="192"/>
      <c r="AN93" s="192"/>
    </row>
    <row r="94" spans="13:40" ht="24.75" customHeight="1">
      <c r="M94" s="46"/>
      <c r="N94" s="166" t="s">
        <v>66</v>
      </c>
      <c r="O94" s="167"/>
      <c r="P94" s="167"/>
      <c r="Q94" s="167"/>
      <c r="R94" s="167"/>
      <c r="S94" s="167"/>
      <c r="T94" s="167"/>
      <c r="U94" s="167"/>
      <c r="V94" s="167"/>
      <c r="W94" s="167"/>
      <c r="X94" s="167"/>
      <c r="Y94" s="167"/>
      <c r="Z94" s="167"/>
      <c r="AA94" s="167"/>
      <c r="AB94" s="167"/>
      <c r="AC94" s="168"/>
      <c r="AD94" s="17"/>
      <c r="AE94" s="40"/>
      <c r="AF94" s="83"/>
      <c r="AH94" s="192"/>
      <c r="AI94" s="192"/>
      <c r="AJ94" s="192"/>
      <c r="AK94" s="192"/>
      <c r="AL94" s="192"/>
      <c r="AM94" s="192"/>
      <c r="AN94" s="192"/>
    </row>
    <row r="95" spans="13:40" ht="24.75" customHeight="1">
      <c r="M95" s="46"/>
      <c r="N95" s="166" t="s">
        <v>46</v>
      </c>
      <c r="O95" s="167"/>
      <c r="P95" s="167"/>
      <c r="Q95" s="167"/>
      <c r="R95" s="167"/>
      <c r="S95" s="167"/>
      <c r="T95" s="167"/>
      <c r="U95" s="167"/>
      <c r="V95" s="167"/>
      <c r="W95" s="167"/>
      <c r="X95" s="167"/>
      <c r="Y95" s="167"/>
      <c r="Z95" s="167"/>
      <c r="AA95" s="167"/>
      <c r="AB95" s="167"/>
      <c r="AC95" s="168"/>
      <c r="AD95" s="17"/>
      <c r="AE95" s="40"/>
      <c r="AF95" s="83"/>
      <c r="AH95" s="192"/>
      <c r="AI95" s="192"/>
      <c r="AJ95" s="192"/>
      <c r="AK95" s="192"/>
      <c r="AL95" s="192"/>
      <c r="AM95" s="192"/>
      <c r="AN95" s="192"/>
    </row>
    <row r="96" spans="13:40" ht="24.75" customHeight="1">
      <c r="M96" s="46"/>
      <c r="N96" s="166" t="s">
        <v>47</v>
      </c>
      <c r="O96" s="167"/>
      <c r="P96" s="167"/>
      <c r="Q96" s="167"/>
      <c r="R96" s="167"/>
      <c r="S96" s="167"/>
      <c r="T96" s="167"/>
      <c r="U96" s="167"/>
      <c r="V96" s="167"/>
      <c r="W96" s="167"/>
      <c r="X96" s="167"/>
      <c r="Y96" s="167"/>
      <c r="Z96" s="167"/>
      <c r="AA96" s="167"/>
      <c r="AB96" s="167"/>
      <c r="AC96" s="168"/>
      <c r="AD96" s="17"/>
      <c r="AE96" s="40"/>
      <c r="AF96" s="83"/>
      <c r="AH96" s="192"/>
      <c r="AI96" s="192"/>
      <c r="AJ96" s="192"/>
      <c r="AK96" s="192"/>
      <c r="AL96" s="192"/>
      <c r="AM96" s="192"/>
      <c r="AN96" s="192"/>
    </row>
    <row r="97" spans="13:40" ht="24.75" customHeight="1">
      <c r="M97" s="46"/>
      <c r="N97" s="166" t="s">
        <v>43</v>
      </c>
      <c r="O97" s="167"/>
      <c r="P97" s="167"/>
      <c r="Q97" s="167"/>
      <c r="R97" s="167"/>
      <c r="S97" s="167"/>
      <c r="T97" s="167"/>
      <c r="U97" s="167"/>
      <c r="V97" s="167"/>
      <c r="W97" s="167"/>
      <c r="X97" s="167"/>
      <c r="Y97" s="167"/>
      <c r="Z97" s="167"/>
      <c r="AA97" s="167"/>
      <c r="AB97" s="167"/>
      <c r="AC97" s="168"/>
      <c r="AD97" s="17"/>
      <c r="AE97" s="40"/>
      <c r="AF97" s="83"/>
      <c r="AH97" s="192"/>
      <c r="AI97" s="192"/>
      <c r="AJ97" s="192"/>
      <c r="AK97" s="192"/>
      <c r="AL97" s="192"/>
      <c r="AM97" s="192"/>
      <c r="AN97" s="192"/>
    </row>
    <row r="98" spans="13:32" ht="9.75" customHeight="1">
      <c r="M98" s="47"/>
      <c r="N98" s="84"/>
      <c r="O98" s="84"/>
      <c r="P98" s="84"/>
      <c r="Q98" s="84"/>
      <c r="R98" s="84"/>
      <c r="S98" s="85"/>
      <c r="T98" s="85"/>
      <c r="U98" s="85"/>
      <c r="V98" s="85"/>
      <c r="W98" s="85"/>
      <c r="X98" s="85"/>
      <c r="Y98" s="85"/>
      <c r="Z98" s="85"/>
      <c r="AA98" s="85"/>
      <c r="AB98" s="85"/>
      <c r="AC98" s="85"/>
      <c r="AD98" s="85"/>
      <c r="AE98" s="86"/>
      <c r="AF98" s="87"/>
    </row>
    <row r="99" spans="27:28" ht="15">
      <c r="AA99" s="6"/>
      <c r="AB99" s="6"/>
    </row>
  </sheetData>
  <sheetProtection/>
  <protectedRanges>
    <protectedRange sqref="AA50:AB50 S65:Y67 AA65:AB67 AA85:AB85 N50:Y50 AE89:AF98 AA42:AC42 AA43:AB44 O43:Y44 X42 AA68:AC68 O68 X68 Q65:R68 N65:P67 P42:R42" name="Intervallo1"/>
    <protectedRange sqref="AE73:AF73 AE75:AF79" name="Intervallo1_1"/>
    <protectedRange sqref="AB58:AB64" name="Intervallo1_2"/>
  </protectedRanges>
  <mergeCells count="111">
    <mergeCell ref="AK41:AK42"/>
    <mergeCell ref="AL41:AL42"/>
    <mergeCell ref="AK20:AK21"/>
    <mergeCell ref="AH23:AO23"/>
    <mergeCell ref="AH13:AO13"/>
    <mergeCell ref="E81:J83"/>
    <mergeCell ref="AA77:AB77"/>
    <mergeCell ref="Q80:R80"/>
    <mergeCell ref="T62:V62"/>
    <mergeCell ref="Z63:AE63"/>
    <mergeCell ref="AI54:AI55"/>
    <mergeCell ref="Z71:AE71"/>
    <mergeCell ref="N76:P76"/>
    <mergeCell ref="Z62:AE62"/>
    <mergeCell ref="T61:V61"/>
    <mergeCell ref="Z56:AE56"/>
    <mergeCell ref="AL20:AL21"/>
    <mergeCell ref="AJ36:AJ37"/>
    <mergeCell ref="AK36:AK37"/>
    <mergeCell ref="AL36:AL37"/>
    <mergeCell ref="AJ38:AJ39"/>
    <mergeCell ref="AJ24:AM24"/>
    <mergeCell ref="AK38:AK39"/>
    <mergeCell ref="AL38:AL39"/>
    <mergeCell ref="S81:T81"/>
    <mergeCell ref="Z13:AE13"/>
    <mergeCell ref="AA75:AB75"/>
    <mergeCell ref="S83:T83"/>
    <mergeCell ref="Q79:S79"/>
    <mergeCell ref="N77:P77"/>
    <mergeCell ref="U73:U74"/>
    <mergeCell ref="Z58:AE58"/>
    <mergeCell ref="T56:V56"/>
    <mergeCell ref="T58:V58"/>
    <mergeCell ref="T63:V63"/>
    <mergeCell ref="Z60:AE60"/>
    <mergeCell ref="Z11:AE11"/>
    <mergeCell ref="Z45:AE45"/>
    <mergeCell ref="AA80:AB80"/>
    <mergeCell ref="N80:P80"/>
    <mergeCell ref="N78:P79"/>
    <mergeCell ref="Z66:AB66"/>
    <mergeCell ref="T59:V59"/>
    <mergeCell ref="T60:V60"/>
    <mergeCell ref="Q75:S75"/>
    <mergeCell ref="Q76:S76"/>
    <mergeCell ref="N95:AC95"/>
    <mergeCell ref="AA79:AB79"/>
    <mergeCell ref="AA85:AB85"/>
    <mergeCell ref="N90:AC90"/>
    <mergeCell ref="N92:AC92"/>
    <mergeCell ref="N93:AC93"/>
    <mergeCell ref="Z88:AE88"/>
    <mergeCell ref="N94:AC94"/>
    <mergeCell ref="B68:K68"/>
    <mergeCell ref="N49:AE49"/>
    <mergeCell ref="N51:AE51"/>
    <mergeCell ref="R53:X53"/>
    <mergeCell ref="N91:AC91"/>
    <mergeCell ref="T64:V64"/>
    <mergeCell ref="Z61:AE61"/>
    <mergeCell ref="Z64:AE64"/>
    <mergeCell ref="Z59:AE59"/>
    <mergeCell ref="V77:Z77"/>
    <mergeCell ref="O25:AB26"/>
    <mergeCell ref="AE17:AE18"/>
    <mergeCell ref="AA74:AB74"/>
    <mergeCell ref="V73:Z74"/>
    <mergeCell ref="N75:P75"/>
    <mergeCell ref="AH90:AN97"/>
    <mergeCell ref="N97:AC97"/>
    <mergeCell ref="AA81:AB81"/>
    <mergeCell ref="S82:T82"/>
    <mergeCell ref="AA82:AB82"/>
    <mergeCell ref="C17:K17"/>
    <mergeCell ref="B42:K42"/>
    <mergeCell ref="N47:AE47"/>
    <mergeCell ref="O21:S21"/>
    <mergeCell ref="Z21:AE21"/>
    <mergeCell ref="B25:K25"/>
    <mergeCell ref="O17:AB17"/>
    <mergeCell ref="O19:AB19"/>
    <mergeCell ref="O36:AB36"/>
    <mergeCell ref="O38:AB38"/>
    <mergeCell ref="O15:AE15"/>
    <mergeCell ref="N96:AC96"/>
    <mergeCell ref="AA83:AB83"/>
    <mergeCell ref="Q77:S77"/>
    <mergeCell ref="AA76:AB76"/>
    <mergeCell ref="Q74:R74"/>
    <mergeCell ref="O40:AB40"/>
    <mergeCell ref="N56:Q56"/>
    <mergeCell ref="AE25:AE26"/>
    <mergeCell ref="N53:Q53"/>
    <mergeCell ref="N3:AE3"/>
    <mergeCell ref="N7:AE8"/>
    <mergeCell ref="N9:AE9"/>
    <mergeCell ref="O13:S13"/>
    <mergeCell ref="B4:K4"/>
    <mergeCell ref="N4:AE4"/>
    <mergeCell ref="N5:AE5"/>
    <mergeCell ref="A1:J2"/>
    <mergeCell ref="O68:X68"/>
    <mergeCell ref="P42:X42"/>
    <mergeCell ref="O23:AE23"/>
    <mergeCell ref="O28:AB28"/>
    <mergeCell ref="O30:AB30"/>
    <mergeCell ref="O32:AB32"/>
    <mergeCell ref="O34:AB34"/>
    <mergeCell ref="B28:K28"/>
    <mergeCell ref="N2:AE2"/>
  </mergeCells>
  <conditionalFormatting sqref="AE73:AF73 AF79 AE41">
    <cfRule type="cellIs" priority="167" dxfId="43" operator="equal">
      <formula>0</formula>
    </cfRule>
  </conditionalFormatting>
  <conditionalFormatting sqref="AE97:AF98 AE73:AF73 AF79">
    <cfRule type="cellIs" priority="143" dxfId="44" operator="equal" stopIfTrue="1">
      <formula>0</formula>
    </cfRule>
  </conditionalFormatting>
  <conditionalFormatting sqref="AE90:AF92 AE97:AF97 AF96 AE94:AF95 AF93">
    <cfRule type="cellIs" priority="107" dxfId="43" operator="equal">
      <formula>0</formula>
    </cfRule>
  </conditionalFormatting>
  <conditionalFormatting sqref="AE91:AF91">
    <cfRule type="cellIs" priority="101" dxfId="43" operator="equal">
      <formula>0</formula>
    </cfRule>
  </conditionalFormatting>
  <conditionalFormatting sqref="AE91:AF91">
    <cfRule type="cellIs" priority="100" dxfId="44" operator="equal" stopIfTrue="1">
      <formula>0</formula>
    </cfRule>
  </conditionalFormatting>
  <conditionalFormatting sqref="AE78:AF78">
    <cfRule type="cellIs" priority="85" dxfId="43" operator="equal">
      <formula>0</formula>
    </cfRule>
  </conditionalFormatting>
  <conditionalFormatting sqref="AE78:AF78">
    <cfRule type="cellIs" priority="84" dxfId="44" operator="equal" stopIfTrue="1">
      <formula>0</formula>
    </cfRule>
  </conditionalFormatting>
  <conditionalFormatting sqref="AE91:AF91">
    <cfRule type="cellIs" priority="80" dxfId="43" operator="equal">
      <formula>0</formula>
    </cfRule>
  </conditionalFormatting>
  <conditionalFormatting sqref="AE91:AF91">
    <cfRule type="cellIs" priority="79" dxfId="44" operator="equal" stopIfTrue="1">
      <formula>0</formula>
    </cfRule>
  </conditionalFormatting>
  <conditionalFormatting sqref="AE75:AF75">
    <cfRule type="cellIs" priority="73" dxfId="43" operator="equal">
      <formula>0</formula>
    </cfRule>
  </conditionalFormatting>
  <conditionalFormatting sqref="AE80:AF80">
    <cfRule type="cellIs" priority="71" dxfId="43" operator="equal">
      <formula>0</formula>
    </cfRule>
  </conditionalFormatting>
  <conditionalFormatting sqref="AE75:AF75">
    <cfRule type="cellIs" priority="72" dxfId="43" operator="equal" stopIfTrue="1">
      <formula>0</formula>
    </cfRule>
  </conditionalFormatting>
  <conditionalFormatting sqref="AE80:AF80">
    <cfRule type="cellIs" priority="70" dxfId="44" operator="equal" stopIfTrue="1">
      <formula>0</formula>
    </cfRule>
  </conditionalFormatting>
  <conditionalFormatting sqref="AF85">
    <cfRule type="cellIs" priority="69" dxfId="43" operator="equal">
      <formula>0</formula>
    </cfRule>
  </conditionalFormatting>
  <conditionalFormatting sqref="AE76:AF76">
    <cfRule type="cellIs" priority="68" dxfId="43" operator="equal">
      <formula>0</formula>
    </cfRule>
  </conditionalFormatting>
  <conditionalFormatting sqref="AE76:AF76">
    <cfRule type="cellIs" priority="67" dxfId="43" operator="equal" stopIfTrue="1">
      <formula>0</formula>
    </cfRule>
  </conditionalFormatting>
  <conditionalFormatting sqref="AE77:AF77">
    <cfRule type="cellIs" priority="66" dxfId="43" operator="equal">
      <formula>0</formula>
    </cfRule>
  </conditionalFormatting>
  <conditionalFormatting sqref="AE77:AF77">
    <cfRule type="cellIs" priority="65" dxfId="43" operator="equal" stopIfTrue="1">
      <formula>0</formula>
    </cfRule>
  </conditionalFormatting>
  <conditionalFormatting sqref="AE90:AF92 AE97:AF97 AF96 AE94:AF95 AF93">
    <cfRule type="cellIs" priority="61" dxfId="43" operator="equal">
      <formula>0</formula>
    </cfRule>
  </conditionalFormatting>
  <conditionalFormatting sqref="AE96">
    <cfRule type="cellIs" priority="44" dxfId="43" operator="equal">
      <formula>0</formula>
    </cfRule>
  </conditionalFormatting>
  <conditionalFormatting sqref="AE96">
    <cfRule type="cellIs" priority="43" dxfId="43" operator="equal">
      <formula>0</formula>
    </cfRule>
  </conditionalFormatting>
  <conditionalFormatting sqref="AA81:AB81">
    <cfRule type="cellIs" priority="39" dxfId="43" operator="equal">
      <formula>0</formula>
    </cfRule>
  </conditionalFormatting>
  <conditionalFormatting sqref="AE79">
    <cfRule type="cellIs" priority="41" dxfId="43" operator="equal">
      <formula>0</formula>
    </cfRule>
  </conditionalFormatting>
  <conditionalFormatting sqref="AE79">
    <cfRule type="cellIs" priority="40" dxfId="43" operator="equal" stopIfTrue="1">
      <formula>0</formula>
    </cfRule>
  </conditionalFormatting>
  <conditionalFormatting sqref="AA83:AB83">
    <cfRule type="cellIs" priority="37" dxfId="43" operator="equal">
      <formula>0</formula>
    </cfRule>
  </conditionalFormatting>
  <conditionalFormatting sqref="AA82:AB82">
    <cfRule type="cellIs" priority="38" dxfId="43" operator="equal">
      <formula>0</formula>
    </cfRule>
  </conditionalFormatting>
  <conditionalFormatting sqref="AA85:AB85">
    <cfRule type="cellIs" priority="35" dxfId="43" operator="equal">
      <formula>0</formula>
    </cfRule>
  </conditionalFormatting>
  <conditionalFormatting sqref="AE42">
    <cfRule type="cellIs" priority="29" dxfId="43" operator="equal" stopIfTrue="1">
      <formula>0</formula>
    </cfRule>
  </conditionalFormatting>
  <conditionalFormatting sqref="AE66">
    <cfRule type="cellIs" priority="33" dxfId="43" operator="equal" stopIfTrue="1">
      <formula>0</formula>
    </cfRule>
  </conditionalFormatting>
  <conditionalFormatting sqref="AE89:AF89">
    <cfRule type="cellIs" priority="32" dxfId="44" operator="equal" stopIfTrue="1">
      <formula>0</formula>
    </cfRule>
  </conditionalFormatting>
  <conditionalFormatting sqref="Z11">
    <cfRule type="cellIs" priority="31" dxfId="43" operator="equal">
      <formula>0</formula>
    </cfRule>
  </conditionalFormatting>
  <conditionalFormatting sqref="AE85">
    <cfRule type="cellIs" priority="23" dxfId="43" operator="equal">
      <formula>0</formula>
    </cfRule>
  </conditionalFormatting>
  <conditionalFormatting sqref="AE85">
    <cfRule type="cellIs" priority="22" dxfId="43" operator="equal" stopIfTrue="1">
      <formula>0</formula>
    </cfRule>
  </conditionalFormatting>
  <conditionalFormatting sqref="AE93">
    <cfRule type="cellIs" priority="21" dxfId="43" operator="equal">
      <formula>0</formula>
    </cfRule>
  </conditionalFormatting>
  <conditionalFormatting sqref="AE93">
    <cfRule type="cellIs" priority="20" dxfId="43" operator="equal">
      <formula>0</formula>
    </cfRule>
  </conditionalFormatting>
  <conditionalFormatting sqref="Z58:Z64">
    <cfRule type="cellIs" priority="17" dxfId="43" operator="equal">
      <formula>0</formula>
    </cfRule>
  </conditionalFormatting>
  <conditionalFormatting sqref="AE68">
    <cfRule type="cellIs" priority="16" dxfId="43" operator="equal" stopIfTrue="1">
      <formula>0</formula>
    </cfRule>
  </conditionalFormatting>
  <conditionalFormatting sqref="Z45">
    <cfRule type="cellIs" priority="8" dxfId="43" operator="equal">
      <formula>0</formula>
    </cfRule>
  </conditionalFormatting>
  <conditionalFormatting sqref="Z71">
    <cfRule type="cellIs" priority="7" dxfId="43" operator="equal">
      <formula>0</formula>
    </cfRule>
  </conditionalFormatting>
  <conditionalFormatting sqref="Z88">
    <cfRule type="cellIs" priority="6" dxfId="43" operator="equal">
      <formula>0</formula>
    </cfRule>
  </conditionalFormatting>
  <conditionalFormatting sqref="Z21:AE21">
    <cfRule type="cellIs" priority="4" dxfId="45" operator="greaterThan" stopIfTrue="1">
      <formula>970.42</formula>
    </cfRule>
  </conditionalFormatting>
  <conditionalFormatting sqref="Z13">
    <cfRule type="cellIs" priority="2" dxfId="43" operator="equal">
      <formula>0</formula>
    </cfRule>
  </conditionalFormatting>
  <conditionalFormatting sqref="Z13:AE13">
    <cfRule type="cellIs" priority="1" dxfId="45" operator="greaterThan" stopIfTrue="1">
      <formula>970.42</formula>
    </cfRule>
  </conditionalFormatting>
  <printOptions horizontalCentered="1"/>
  <pageMargins left="0.3937007874015748" right="0.3937007874015748" top="0.3937007874015748" bottom="0.3937007874015748" header="0.31496062992125984" footer="0.31496062992125984"/>
  <pageSetup horizontalDpi="600" verticalDpi="600" orientation="portrait" paperSize="9" scale="80" r:id="rId3"/>
  <rowBreaks count="1" manualBreakCount="1">
    <brk id="43" min="12"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dc:creator>
  <cp:keywords/>
  <dc:description/>
  <cp:lastModifiedBy>Daniele Cattaneo</cp:lastModifiedBy>
  <cp:lastPrinted>2018-03-12T15:04:25Z</cp:lastPrinted>
  <dcterms:created xsi:type="dcterms:W3CDTF">2014-10-07T06:45:23Z</dcterms:created>
  <dcterms:modified xsi:type="dcterms:W3CDTF">2018-06-19T06:47:03Z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re">
    <vt:lpwstr>Studio Tecnico Cattaneo</vt:lpwstr>
  </property>
</Properties>
</file>